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70C130D-EF3E-4B91-AA15-706314A53FED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wyniki" sheetId="2" r:id="rId1"/>
    <sheet name="rodziny" sheetId="1" r:id="rId2"/>
  </sheets>
  <definedNames>
    <definedName name="_xlnm._FilterDatabase" localSheetId="1" hidden="1">rodziny!$A$2:$U$75</definedName>
    <definedName name="_xlnm._FilterDatabase" localSheetId="0" hidden="1">wyniki!$A$2:$Y$72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9" i="1" l="1"/>
  <c r="A70" i="1"/>
  <c r="A71" i="1"/>
  <c r="A72" i="1"/>
  <c r="A73" i="1"/>
  <c r="A74" i="1"/>
  <c r="A75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3" i="1"/>
  <c r="U98" i="2" l="1"/>
  <c r="T98" i="2"/>
  <c r="Q98" i="2"/>
  <c r="U35" i="2"/>
  <c r="T35" i="2"/>
  <c r="Q35" i="2"/>
  <c r="U9" i="2"/>
  <c r="T9" i="2"/>
  <c r="Q9" i="2"/>
  <c r="U97" i="2"/>
  <c r="T97" i="2"/>
  <c r="Q97" i="2"/>
  <c r="U96" i="2"/>
  <c r="T96" i="2"/>
  <c r="Q96" i="2"/>
  <c r="U95" i="2"/>
  <c r="T95" i="2"/>
  <c r="Q95" i="2"/>
  <c r="U94" i="2"/>
  <c r="T94" i="2"/>
  <c r="Q94" i="2"/>
  <c r="U93" i="2"/>
  <c r="T93" i="2"/>
  <c r="Q93" i="2"/>
  <c r="U92" i="2"/>
  <c r="T92" i="2"/>
  <c r="Q92" i="2"/>
  <c r="U91" i="2"/>
  <c r="T91" i="2"/>
  <c r="Q91" i="2"/>
  <c r="U90" i="2"/>
  <c r="T90" i="2"/>
  <c r="Q90" i="2"/>
  <c r="U89" i="2"/>
  <c r="T89" i="2"/>
  <c r="Q89" i="2"/>
  <c r="U88" i="2"/>
  <c r="T88" i="2"/>
  <c r="Q88" i="2"/>
  <c r="U87" i="2"/>
  <c r="T87" i="2"/>
  <c r="Q87" i="2"/>
  <c r="U86" i="2"/>
  <c r="T86" i="2"/>
  <c r="Q86" i="2"/>
  <c r="U29" i="2"/>
  <c r="T29" i="2"/>
  <c r="Q29" i="2"/>
  <c r="U85" i="2"/>
  <c r="T85" i="2"/>
  <c r="Q85" i="2"/>
  <c r="U34" i="2"/>
  <c r="T34" i="2"/>
  <c r="Q34" i="2"/>
  <c r="U84" i="2"/>
  <c r="T84" i="2"/>
  <c r="Q84" i="2"/>
  <c r="U33" i="2"/>
  <c r="T33" i="2"/>
  <c r="Q33" i="2"/>
  <c r="U83" i="2"/>
  <c r="T83" i="2"/>
  <c r="Q83" i="2"/>
  <c r="U82" i="2"/>
  <c r="T82" i="2"/>
  <c r="Q82" i="2"/>
  <c r="U81" i="2"/>
  <c r="T81" i="2"/>
  <c r="Q81" i="2"/>
  <c r="U80" i="2"/>
  <c r="T80" i="2"/>
  <c r="Q80" i="2"/>
  <c r="U79" i="2"/>
  <c r="T79" i="2"/>
  <c r="Q79" i="2"/>
  <c r="U78" i="2"/>
  <c r="T78" i="2"/>
  <c r="Q78" i="2"/>
  <c r="U77" i="2"/>
  <c r="T77" i="2"/>
  <c r="Q77" i="2"/>
  <c r="U76" i="2"/>
  <c r="T76" i="2"/>
  <c r="Q76" i="2"/>
  <c r="U75" i="2"/>
  <c r="T75" i="2"/>
  <c r="Q75" i="2"/>
  <c r="A75" i="2" s="1"/>
  <c r="U17" i="2"/>
  <c r="T17" i="2"/>
  <c r="Q17" i="2"/>
  <c r="U74" i="2"/>
  <c r="T74" i="2"/>
  <c r="Q74" i="2"/>
  <c r="U73" i="2"/>
  <c r="T73" i="2"/>
  <c r="Q73" i="2"/>
  <c r="U32" i="2"/>
  <c r="T32" i="2"/>
  <c r="Q32" i="2"/>
  <c r="U72" i="2"/>
  <c r="T72" i="2"/>
  <c r="Q72" i="2"/>
  <c r="U71" i="2"/>
  <c r="T71" i="2"/>
  <c r="Q71" i="2"/>
  <c r="U70" i="2"/>
  <c r="T70" i="2"/>
  <c r="Q70" i="2"/>
  <c r="U28" i="2"/>
  <c r="T28" i="2"/>
  <c r="Q28" i="2"/>
  <c r="A29" i="2" s="1"/>
  <c r="U69" i="2"/>
  <c r="T69" i="2"/>
  <c r="Q69" i="2"/>
  <c r="U68" i="2"/>
  <c r="T68" i="2"/>
  <c r="Q68" i="2"/>
  <c r="U27" i="2"/>
  <c r="T27" i="2"/>
  <c r="Q27" i="2"/>
  <c r="U67" i="2"/>
  <c r="T67" i="2"/>
  <c r="Q67" i="2"/>
  <c r="U26" i="2"/>
  <c r="T26" i="2"/>
  <c r="Q26" i="2"/>
  <c r="U10" i="2"/>
  <c r="T10" i="2"/>
  <c r="Q10" i="2"/>
  <c r="U66" i="2"/>
  <c r="T66" i="2"/>
  <c r="Q66" i="2"/>
  <c r="U65" i="2"/>
  <c r="T65" i="2"/>
  <c r="Q65" i="2"/>
  <c r="U64" i="2"/>
  <c r="T64" i="2"/>
  <c r="Q64" i="2"/>
  <c r="U16" i="2"/>
  <c r="T16" i="2"/>
  <c r="Q16" i="2"/>
  <c r="U3" i="2"/>
  <c r="T3" i="2"/>
  <c r="Q3" i="2"/>
  <c r="U63" i="2"/>
  <c r="T63" i="2"/>
  <c r="Q63" i="2"/>
  <c r="U62" i="2"/>
  <c r="T62" i="2"/>
  <c r="Q62" i="2"/>
  <c r="U61" i="2"/>
  <c r="T61" i="2"/>
  <c r="Q61" i="2"/>
  <c r="U60" i="2"/>
  <c r="T60" i="2"/>
  <c r="Q60" i="2"/>
  <c r="U19" i="2"/>
  <c r="T19" i="2"/>
  <c r="Q19" i="2"/>
  <c r="U31" i="2"/>
  <c r="T31" i="2"/>
  <c r="Q31" i="2"/>
  <c r="U59" i="2"/>
  <c r="T59" i="2"/>
  <c r="Q59" i="2"/>
  <c r="U58" i="2"/>
  <c r="T58" i="2"/>
  <c r="Q58" i="2"/>
  <c r="U57" i="2"/>
  <c r="T57" i="2"/>
  <c r="Q57" i="2"/>
  <c r="U25" i="2"/>
  <c r="T25" i="2"/>
  <c r="Q25" i="2"/>
  <c r="U56" i="2"/>
  <c r="T56" i="2"/>
  <c r="Q56" i="2"/>
  <c r="U55" i="2"/>
  <c r="T55" i="2"/>
  <c r="Q55" i="2"/>
  <c r="U30" i="2"/>
  <c r="T30" i="2"/>
  <c r="Q30" i="2"/>
  <c r="U54" i="2"/>
  <c r="T54" i="2"/>
  <c r="Q54" i="2"/>
  <c r="U53" i="2"/>
  <c r="T53" i="2"/>
  <c r="Q53" i="2"/>
  <c r="U52" i="2"/>
  <c r="T52" i="2"/>
  <c r="Q52" i="2"/>
  <c r="U24" i="2"/>
  <c r="T24" i="2"/>
  <c r="Q24" i="2"/>
  <c r="U51" i="2"/>
  <c r="T51" i="2"/>
  <c r="Q51" i="2"/>
  <c r="A51" i="2" s="1"/>
  <c r="U50" i="2"/>
  <c r="T50" i="2"/>
  <c r="Q50" i="2"/>
  <c r="U49" i="2"/>
  <c r="T49" i="2"/>
  <c r="Q49" i="2"/>
  <c r="U23" i="2"/>
  <c r="T23" i="2"/>
  <c r="Q23" i="2"/>
  <c r="U48" i="2"/>
  <c r="T48" i="2"/>
  <c r="Q48" i="2"/>
  <c r="U47" i="2"/>
  <c r="T47" i="2"/>
  <c r="Q47" i="2"/>
  <c r="U46" i="2"/>
  <c r="T46" i="2"/>
  <c r="Q46" i="2"/>
  <c r="U15" i="2"/>
  <c r="T15" i="2"/>
  <c r="Q15" i="2"/>
  <c r="U45" i="2"/>
  <c r="T45" i="2"/>
  <c r="Q45" i="2"/>
  <c r="U14" i="2"/>
  <c r="T14" i="2"/>
  <c r="Q14" i="2"/>
  <c r="U44" i="2"/>
  <c r="T44" i="2"/>
  <c r="Q44" i="2"/>
  <c r="U22" i="2"/>
  <c r="T22" i="2"/>
  <c r="Q22" i="2"/>
  <c r="U13" i="2"/>
  <c r="T13" i="2"/>
  <c r="Q13" i="2"/>
  <c r="U43" i="2"/>
  <c r="T43" i="2"/>
  <c r="Q43" i="2"/>
  <c r="U42" i="2"/>
  <c r="T42" i="2"/>
  <c r="Q42" i="2"/>
  <c r="U41" i="2"/>
  <c r="T41" i="2"/>
  <c r="Q41" i="2"/>
  <c r="A42" i="2" s="1"/>
  <c r="U40" i="2"/>
  <c r="T40" i="2"/>
  <c r="Q40" i="2"/>
  <c r="U39" i="2"/>
  <c r="T39" i="2"/>
  <c r="Q39" i="2"/>
  <c r="U12" i="2"/>
  <c r="T12" i="2"/>
  <c r="Q12" i="2"/>
  <c r="U21" i="2"/>
  <c r="T21" i="2"/>
  <c r="Q21" i="2"/>
  <c r="U20" i="2"/>
  <c r="T20" i="2"/>
  <c r="Q20" i="2"/>
  <c r="U38" i="2"/>
  <c r="T38" i="2"/>
  <c r="Q38" i="2"/>
  <c r="U8" i="2"/>
  <c r="T8" i="2"/>
  <c r="Q8" i="2"/>
  <c r="U7" i="2"/>
  <c r="T7" i="2"/>
  <c r="Q7" i="2"/>
  <c r="U5" i="2"/>
  <c r="T5" i="2"/>
  <c r="Q5" i="2"/>
  <c r="A6" i="2" s="1"/>
  <c r="U37" i="2"/>
  <c r="T37" i="2"/>
  <c r="Q37" i="2"/>
  <c r="A5" i="2" s="1"/>
  <c r="U11" i="2"/>
  <c r="T11" i="2"/>
  <c r="Q11" i="2"/>
  <c r="U36" i="2"/>
  <c r="T36" i="2"/>
  <c r="Q36" i="2"/>
  <c r="U18" i="2"/>
  <c r="T18" i="2"/>
  <c r="Q18" i="2"/>
  <c r="A18" i="2" s="1"/>
  <c r="U4" i="2"/>
  <c r="T4" i="2"/>
  <c r="Q4" i="2"/>
  <c r="U6" i="2"/>
  <c r="T6" i="2"/>
  <c r="Q6" i="2"/>
  <c r="U107" i="2"/>
  <c r="T107" i="2"/>
  <c r="Q107" i="2"/>
  <c r="U106" i="2"/>
  <c r="T106" i="2"/>
  <c r="Q106" i="2"/>
  <c r="A76" i="2"/>
  <c r="A46" i="2"/>
  <c r="A50" i="2"/>
  <c r="A37" i="2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 s="1"/>
  <c r="A18" i="1"/>
  <c r="A19" i="1" s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 s="1"/>
  <c r="A38" i="1" s="1"/>
  <c r="A39" i="1" s="1"/>
  <c r="A40" i="1"/>
  <c r="A41" i="1"/>
  <c r="A42" i="1"/>
  <c r="A43" i="1" s="1"/>
  <c r="A44" i="1"/>
  <c r="A45" i="1"/>
  <c r="A46" i="1"/>
  <c r="A47" i="1"/>
  <c r="A48" i="1" s="1"/>
  <c r="A49" i="1"/>
  <c r="A50" i="1"/>
  <c r="A51" i="1"/>
  <c r="A52" i="1"/>
  <c r="A53" i="1" s="1"/>
  <c r="A54" i="1" s="1"/>
  <c r="A55" i="1" s="1"/>
  <c r="A56" i="1" s="1"/>
  <c r="A57" i="1" s="1"/>
  <c r="A58" i="1"/>
  <c r="A59" i="1" s="1"/>
  <c r="A60" i="1" s="1"/>
  <c r="A61" i="1" s="1"/>
  <c r="A62" i="1" s="1"/>
  <c r="A63" i="1" s="1"/>
  <c r="A64" i="1" s="1"/>
  <c r="A65" i="1"/>
  <c r="A66" i="1"/>
  <c r="A67" i="1" s="1"/>
  <c r="A68" i="1" s="1"/>
  <c r="Y71" i="2"/>
  <c r="Y72" i="2"/>
  <c r="Y92" i="2"/>
  <c r="Y93" i="2"/>
  <c r="Y94" i="2"/>
  <c r="Y95" i="2"/>
  <c r="Y96" i="2"/>
  <c r="Y97" i="2"/>
  <c r="Y9" i="2"/>
  <c r="Y35" i="2"/>
  <c r="Y98" i="2"/>
  <c r="Y99" i="2"/>
  <c r="Y100" i="2"/>
  <c r="Y101" i="2"/>
  <c r="Y102" i="2"/>
  <c r="Y103" i="2"/>
  <c r="Y104" i="2"/>
  <c r="Y105" i="2"/>
  <c r="X71" i="2"/>
  <c r="X72" i="2"/>
  <c r="X92" i="2"/>
  <c r="X93" i="2"/>
  <c r="X94" i="2"/>
  <c r="X95" i="2"/>
  <c r="X96" i="2"/>
  <c r="X97" i="2"/>
  <c r="X9" i="2"/>
  <c r="X35" i="2"/>
  <c r="X98" i="2"/>
  <c r="X99" i="2"/>
  <c r="X100" i="2"/>
  <c r="X101" i="2"/>
  <c r="X102" i="2"/>
  <c r="X103" i="2"/>
  <c r="X104" i="2"/>
  <c r="X105" i="2"/>
  <c r="W71" i="2"/>
  <c r="W72" i="2"/>
  <c r="W92" i="2"/>
  <c r="W93" i="2"/>
  <c r="W94" i="2"/>
  <c r="W95" i="2"/>
  <c r="W96" i="2"/>
  <c r="W97" i="2"/>
  <c r="W9" i="2"/>
  <c r="W35" i="2"/>
  <c r="W98" i="2"/>
  <c r="W99" i="2"/>
  <c r="W100" i="2"/>
  <c r="W101" i="2"/>
  <c r="W102" i="2"/>
  <c r="W103" i="2"/>
  <c r="W104" i="2"/>
  <c r="W105" i="2"/>
  <c r="V71" i="2"/>
  <c r="V72" i="2"/>
  <c r="V92" i="2"/>
  <c r="V93" i="2"/>
  <c r="V94" i="2"/>
  <c r="V95" i="2"/>
  <c r="V96" i="2"/>
  <c r="V97" i="2"/>
  <c r="V9" i="2"/>
  <c r="V35" i="2"/>
  <c r="V98" i="2"/>
  <c r="V99" i="2"/>
  <c r="V100" i="2"/>
  <c r="V101" i="2"/>
  <c r="V102" i="2"/>
  <c r="V103" i="2"/>
  <c r="V104" i="2"/>
  <c r="V105" i="2"/>
  <c r="A64" i="2"/>
  <c r="A106" i="2"/>
  <c r="A77" i="2" s="1"/>
  <c r="A78" i="2" s="1"/>
  <c r="A3" i="2"/>
  <c r="A73" i="2"/>
  <c r="A82" i="2"/>
  <c r="A55" i="2" l="1"/>
  <c r="A19" i="2"/>
  <c r="A12" i="2"/>
  <c r="A83" i="2"/>
  <c r="A25" i="2"/>
  <c r="A43" i="2"/>
  <c r="A56" i="2"/>
  <c r="A7" i="2"/>
  <c r="A53" i="2"/>
  <c r="A54" i="2" s="1"/>
  <c r="A38" i="2"/>
  <c r="A40" i="2"/>
  <c r="A20" i="2"/>
  <c r="A61" i="2"/>
  <c r="A67" i="2" s="1"/>
  <c r="A65" i="2" s="1"/>
  <c r="A15" i="2"/>
  <c r="A36" i="2"/>
  <c r="A11" i="2"/>
  <c r="A45" i="2"/>
  <c r="A30" i="2"/>
  <c r="A32" i="2" s="1"/>
  <c r="A14" i="2" s="1"/>
  <c r="A48" i="2" s="1"/>
  <c r="A68" i="2"/>
  <c r="A57" i="2" s="1"/>
  <c r="A58" i="2" s="1"/>
  <c r="A24" i="2"/>
  <c r="A47" i="2" s="1"/>
  <c r="A74" i="2" s="1"/>
  <c r="A59" i="2"/>
  <c r="A16" i="2" s="1"/>
  <c r="A33" i="2"/>
  <c r="A84" i="2" s="1"/>
  <c r="A34" i="2" s="1"/>
  <c r="A85" i="2" s="1"/>
  <c r="A107" i="2" s="1"/>
  <c r="A66" i="2" s="1"/>
  <c r="A10" i="2" s="1"/>
  <c r="A26" i="2" s="1"/>
  <c r="A31" i="2"/>
  <c r="A27" i="2"/>
  <c r="A79" i="2"/>
  <c r="A80" i="2" s="1"/>
  <c r="A81" i="2" s="1"/>
  <c r="A62" i="2" s="1"/>
  <c r="A63" i="2" s="1"/>
  <c r="A13" i="2"/>
  <c r="A49" i="2" s="1"/>
  <c r="A86" i="2"/>
  <c r="A87" i="2" s="1"/>
  <c r="A88" i="2" s="1"/>
  <c r="A89" i="2" s="1"/>
  <c r="A90" i="2" s="1"/>
  <c r="A91" i="2" s="1"/>
  <c r="A69" i="2" s="1"/>
  <c r="A28" i="2" s="1"/>
  <c r="A70" i="2" s="1"/>
  <c r="A71" i="2" s="1"/>
  <c r="A41" i="2"/>
  <c r="A52" i="2"/>
  <c r="A21" i="2"/>
  <c r="A22" i="2" s="1"/>
  <c r="A44" i="2" s="1"/>
  <c r="A39" i="2" s="1"/>
  <c r="A8" i="2" s="1"/>
  <c r="Y63" i="2"/>
  <c r="Y17" i="2"/>
  <c r="Y55" i="2"/>
  <c r="Y79" i="2"/>
  <c r="Y89" i="2"/>
  <c r="Y68" i="2"/>
  <c r="Y90" i="2"/>
  <c r="Y69" i="2"/>
  <c r="Y91" i="2"/>
  <c r="Y56" i="2"/>
  <c r="Y53" i="2"/>
  <c r="Y10" i="2"/>
  <c r="Y52" i="2"/>
  <c r="Y34" i="2"/>
  <c r="Y85" i="2"/>
  <c r="X63" i="2"/>
  <c r="X17" i="2"/>
  <c r="X55" i="2"/>
  <c r="X79" i="2"/>
  <c r="X89" i="2"/>
  <c r="X68" i="2"/>
  <c r="X90" i="2"/>
  <c r="X69" i="2"/>
  <c r="X91" i="2"/>
  <c r="X56" i="2"/>
  <c r="X53" i="2"/>
  <c r="X10" i="2"/>
  <c r="X52" i="2"/>
  <c r="X34" i="2"/>
  <c r="X85" i="2"/>
  <c r="W63" i="2"/>
  <c r="W17" i="2"/>
  <c r="W55" i="2"/>
  <c r="W79" i="2"/>
  <c r="W89" i="2"/>
  <c r="W68" i="2"/>
  <c r="W90" i="2"/>
  <c r="W69" i="2"/>
  <c r="W91" i="2"/>
  <c r="W56" i="2"/>
  <c r="W53" i="2"/>
  <c r="W10" i="2"/>
  <c r="W52" i="2"/>
  <c r="W34" i="2"/>
  <c r="W85" i="2"/>
  <c r="V63" i="2"/>
  <c r="V17" i="2"/>
  <c r="V55" i="2"/>
  <c r="V79" i="2"/>
  <c r="V89" i="2"/>
  <c r="V68" i="2"/>
  <c r="V90" i="2"/>
  <c r="V69" i="2"/>
  <c r="V91" i="2"/>
  <c r="V56" i="2"/>
  <c r="V53" i="2"/>
  <c r="V10" i="2"/>
  <c r="V52" i="2"/>
  <c r="V34" i="2"/>
  <c r="V85" i="2"/>
  <c r="A17" i="2" l="1"/>
  <c r="A60" i="2" s="1"/>
  <c r="A23" i="2" s="1"/>
  <c r="V18" i="2"/>
  <c r="V4" i="2"/>
  <c r="V36" i="2"/>
  <c r="V11" i="2"/>
  <c r="V48" i="2"/>
  <c r="V25" i="2"/>
  <c r="V42" i="2"/>
  <c r="V5" i="2"/>
  <c r="V14" i="2"/>
  <c r="V12" i="2"/>
  <c r="V38" i="2"/>
  <c r="V13" i="2"/>
  <c r="V20" i="2"/>
  <c r="V44" i="2"/>
  <c r="V80" i="2"/>
  <c r="V75" i="2"/>
  <c r="V82" i="2"/>
  <c r="V21" i="2"/>
  <c r="V22" i="2"/>
  <c r="V8" i="2"/>
  <c r="V37" i="2"/>
  <c r="V43" i="2"/>
  <c r="V83" i="2"/>
  <c r="V24" i="2"/>
  <c r="V50" i="2"/>
  <c r="V26" i="2"/>
  <c r="V73" i="2"/>
  <c r="V76" i="2"/>
  <c r="V29" i="2"/>
  <c r="V47" i="2"/>
  <c r="V3" i="2"/>
  <c r="V39" i="2"/>
  <c r="V15" i="2"/>
  <c r="V19" i="2"/>
  <c r="V61" i="2"/>
  <c r="V40" i="2"/>
  <c r="V28" i="2"/>
  <c r="V81" i="2"/>
  <c r="V27" i="2"/>
  <c r="V64" i="2"/>
  <c r="V54" i="2"/>
  <c r="V16" i="2"/>
  <c r="V51" i="2"/>
  <c r="V59" i="2"/>
  <c r="V66" i="2"/>
  <c r="V86" i="2"/>
  <c r="V46" i="2"/>
  <c r="V7" i="2"/>
  <c r="V77" i="2"/>
  <c r="V30" i="2"/>
  <c r="V41" i="2"/>
  <c r="V60" i="2"/>
  <c r="V49" i="2"/>
  <c r="V57" i="2"/>
  <c r="V23" i="2"/>
  <c r="V87" i="2"/>
  <c r="V45" i="2"/>
  <c r="V70" i="2"/>
  <c r="V78" i="2"/>
  <c r="V31" i="2"/>
  <c r="V74" i="2"/>
  <c r="V33" i="2"/>
  <c r="V67" i="2"/>
  <c r="V88" i="2"/>
  <c r="V58" i="2"/>
  <c r="V32" i="2"/>
  <c r="V62" i="2"/>
  <c r="V84" i="2"/>
  <c r="V65" i="2"/>
  <c r="Y65" i="2" l="1"/>
  <c r="Y66" i="2"/>
  <c r="Y86" i="2"/>
  <c r="Y46" i="2"/>
  <c r="Y45" i="2"/>
  <c r="Y58" i="2"/>
  <c r="Y32" i="2"/>
  <c r="Y51" i="2"/>
  <c r="Y7" i="2"/>
  <c r="Y60" i="2"/>
  <c r="Y70" i="2"/>
  <c r="Y77" i="2"/>
  <c r="X65" i="2"/>
  <c r="X66" i="2"/>
  <c r="X86" i="2"/>
  <c r="X46" i="2"/>
  <c r="X45" i="2"/>
  <c r="X58" i="2"/>
  <c r="X32" i="2"/>
  <c r="X51" i="2"/>
  <c r="X7" i="2"/>
  <c r="X60" i="2"/>
  <c r="X70" i="2"/>
  <c r="X77" i="2"/>
  <c r="W65" i="2"/>
  <c r="W66" i="2"/>
  <c r="W86" i="2"/>
  <c r="W46" i="2"/>
  <c r="W45" i="2"/>
  <c r="W58" i="2"/>
  <c r="W32" i="2"/>
  <c r="W51" i="2"/>
  <c r="W7" i="2"/>
  <c r="W60" i="2"/>
  <c r="W70" i="2"/>
  <c r="W77" i="2"/>
  <c r="A3" i="1" l="1"/>
  <c r="Y18" i="2" l="1"/>
  <c r="Y6" i="2"/>
  <c r="Y4" i="2"/>
  <c r="Y11" i="2"/>
  <c r="Y14" i="2"/>
  <c r="Y73" i="2"/>
  <c r="Y25" i="2"/>
  <c r="Y48" i="2"/>
  <c r="Y26" i="2"/>
  <c r="Y75" i="2"/>
  <c r="Y44" i="2"/>
  <c r="Y42" i="2"/>
  <c r="Y12" i="2"/>
  <c r="Y22" i="2"/>
  <c r="Y30" i="2"/>
  <c r="Y19" i="2"/>
  <c r="Y49" i="2"/>
  <c r="Y38" i="2"/>
  <c r="Y37" i="2"/>
  <c r="Y5" i="2"/>
  <c r="Y20" i="2"/>
  <c r="Y76" i="2"/>
  <c r="Y13" i="2"/>
  <c r="Y57" i="2"/>
  <c r="Y80" i="2"/>
  <c r="Y31" i="2"/>
  <c r="Y61" i="2"/>
  <c r="Y23" i="2"/>
  <c r="Y74" i="2"/>
  <c r="Y29" i="2"/>
  <c r="Y8" i="2"/>
  <c r="Y87" i="2"/>
  <c r="Y84" i="2"/>
  <c r="Y62" i="2"/>
  <c r="Y47" i="2"/>
  <c r="Y27" i="2"/>
  <c r="Y15" i="2"/>
  <c r="Y83" i="2"/>
  <c r="Y33" i="2"/>
  <c r="Y40" i="2"/>
  <c r="Y54" i="2"/>
  <c r="Y3" i="2"/>
  <c r="Y28" i="2"/>
  <c r="Y67" i="2"/>
  <c r="Y78" i="2"/>
  <c r="Y81" i="2"/>
  <c r="Y43" i="2"/>
  <c r="Y82" i="2"/>
  <c r="Y24" i="2"/>
  <c r="Y59" i="2"/>
  <c r="Y39" i="2"/>
  <c r="Y50" i="2"/>
  <c r="Y41" i="2"/>
  <c r="Y21" i="2"/>
  <c r="Y16" i="2"/>
  <c r="Y64" i="2"/>
  <c r="Y88" i="2"/>
  <c r="X18" i="2"/>
  <c r="X6" i="2"/>
  <c r="X4" i="2"/>
  <c r="X11" i="2"/>
  <c r="X14" i="2"/>
  <c r="X73" i="2"/>
  <c r="X25" i="2"/>
  <c r="X48" i="2"/>
  <c r="X26" i="2"/>
  <c r="X75" i="2"/>
  <c r="X44" i="2"/>
  <c r="X42" i="2"/>
  <c r="X12" i="2"/>
  <c r="X22" i="2"/>
  <c r="X30" i="2"/>
  <c r="X19" i="2"/>
  <c r="X49" i="2"/>
  <c r="X38" i="2"/>
  <c r="X37" i="2"/>
  <c r="X5" i="2"/>
  <c r="X20" i="2"/>
  <c r="X76" i="2"/>
  <c r="X13" i="2"/>
  <c r="X57" i="2"/>
  <c r="X80" i="2"/>
  <c r="X31" i="2"/>
  <c r="X61" i="2"/>
  <c r="X23" i="2"/>
  <c r="X74" i="2"/>
  <c r="X29" i="2"/>
  <c r="X8" i="2"/>
  <c r="X87" i="2"/>
  <c r="X84" i="2"/>
  <c r="X62" i="2"/>
  <c r="X47" i="2"/>
  <c r="X27" i="2"/>
  <c r="X15" i="2"/>
  <c r="X83" i="2"/>
  <c r="X33" i="2"/>
  <c r="X40" i="2"/>
  <c r="X54" i="2"/>
  <c r="X3" i="2"/>
  <c r="X28" i="2"/>
  <c r="X67" i="2"/>
  <c r="X78" i="2"/>
  <c r="X81" i="2"/>
  <c r="X43" i="2"/>
  <c r="X82" i="2"/>
  <c r="X24" i="2"/>
  <c r="X59" i="2"/>
  <c r="X39" i="2"/>
  <c r="X50" i="2"/>
  <c r="X41" i="2"/>
  <c r="X21" i="2"/>
  <c r="X16" i="2"/>
  <c r="X64" i="2"/>
  <c r="X88" i="2"/>
  <c r="W18" i="2"/>
  <c r="W6" i="2"/>
  <c r="W4" i="2"/>
  <c r="W11" i="2"/>
  <c r="W14" i="2"/>
  <c r="W73" i="2"/>
  <c r="W25" i="2"/>
  <c r="W48" i="2"/>
  <c r="W26" i="2"/>
  <c r="W75" i="2"/>
  <c r="W44" i="2"/>
  <c r="W42" i="2"/>
  <c r="W12" i="2"/>
  <c r="W22" i="2"/>
  <c r="W30" i="2"/>
  <c r="W19" i="2"/>
  <c r="W49" i="2"/>
  <c r="W38" i="2"/>
  <c r="W37" i="2"/>
  <c r="W5" i="2"/>
  <c r="W20" i="2"/>
  <c r="W76" i="2"/>
  <c r="W13" i="2"/>
  <c r="W57" i="2"/>
  <c r="W80" i="2"/>
  <c r="W31" i="2"/>
  <c r="W61" i="2"/>
  <c r="W23" i="2"/>
  <c r="W74" i="2"/>
  <c r="W29" i="2"/>
  <c r="W8" i="2"/>
  <c r="W87" i="2"/>
  <c r="W84" i="2"/>
  <c r="W62" i="2"/>
  <c r="W47" i="2"/>
  <c r="W27" i="2"/>
  <c r="W15" i="2"/>
  <c r="W83" i="2"/>
  <c r="W33" i="2"/>
  <c r="W40" i="2"/>
  <c r="W54" i="2"/>
  <c r="W3" i="2"/>
  <c r="W28" i="2"/>
  <c r="W67" i="2"/>
  <c r="W78" i="2"/>
  <c r="W81" i="2"/>
  <c r="W43" i="2"/>
  <c r="W82" i="2"/>
  <c r="W24" i="2"/>
  <c r="W59" i="2"/>
  <c r="W39" i="2"/>
  <c r="W50" i="2"/>
  <c r="W41" i="2"/>
  <c r="W21" i="2"/>
  <c r="W16" i="2"/>
  <c r="W64" i="2"/>
  <c r="W88" i="2"/>
  <c r="V6" i="2"/>
  <c r="Y36" i="2"/>
  <c r="X36" i="2"/>
  <c r="W36" i="2"/>
  <c r="A4" i="2" l="1"/>
</calcChain>
</file>

<file path=xl/sharedStrings.xml><?xml version="1.0" encoding="utf-8"?>
<sst xmlns="http://schemas.openxmlformats.org/spreadsheetml/2006/main" count="390" uniqueCount="219">
  <si>
    <t>Rodzina</t>
  </si>
  <si>
    <t>Osoby w rodzinie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</si>
  <si>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</si>
  <si>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</si>
  <si>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</si>
  <si>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</si>
  <si>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</si>
  <si>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</si>
  <si>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</si>
  <si>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</si>
  <si>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</si>
  <si>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</si>
  <si>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</si>
  <si>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</si>
  <si>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Suma wszystkich</t>
  </si>
  <si>
    <t>Najlepsze 6</t>
  </si>
  <si>
    <t>Baliś</t>
  </si>
  <si>
    <t>Baliś, Sebastian / Baliś, Aleksander</t>
  </si>
  <si>
    <t>Żołyniak</t>
  </si>
  <si>
    <t>Kaszuba</t>
  </si>
  <si>
    <t>Kaszuba, Michał / Bachowska-Kaszuba, Izabela</t>
  </si>
  <si>
    <t>Trybek</t>
  </si>
  <si>
    <t>Trybek, Mikołaj / Trybek, Kacper</t>
  </si>
  <si>
    <t>Strączek</t>
  </si>
  <si>
    <t>Strączek, Wiktoria / Strączek, Szymon</t>
  </si>
  <si>
    <t>Dudzik</t>
  </si>
  <si>
    <t>Olszowscy</t>
  </si>
  <si>
    <t>Olszowski, Aleksander / Olszowska, Zofia</t>
  </si>
  <si>
    <t>Wieczorek</t>
  </si>
  <si>
    <t>Wieczorek, Lech</t>
  </si>
  <si>
    <t>Sroka</t>
  </si>
  <si>
    <t>Sroka, Sławomir</t>
  </si>
  <si>
    <t>Urbańczyk</t>
  </si>
  <si>
    <t>Skorupka</t>
  </si>
  <si>
    <t>Skorupka, Arkadiusz</t>
  </si>
  <si>
    <t>Kocot</t>
  </si>
  <si>
    <t>Kocot, Jarosław</t>
  </si>
  <si>
    <t>Palion</t>
  </si>
  <si>
    <t>Palion, Sergiusz</t>
  </si>
  <si>
    <t>Łysik</t>
  </si>
  <si>
    <t>Łysik, Bogdan</t>
  </si>
  <si>
    <t>Kowal</t>
  </si>
  <si>
    <t>Kowal, Jakub</t>
  </si>
  <si>
    <t>Puciłowski</t>
  </si>
  <si>
    <t>Puciłowski, Przemysław / Puciłowski, Maciej</t>
  </si>
  <si>
    <t>Trzópek</t>
  </si>
  <si>
    <t>Trzópek, Fabian</t>
  </si>
  <si>
    <t>Sadzikowski</t>
  </si>
  <si>
    <t>Sadzikowski, Marian</t>
  </si>
  <si>
    <t>Ciesielski</t>
  </si>
  <si>
    <t>Ciesielski, Wiesław</t>
  </si>
  <si>
    <t>Szuster</t>
  </si>
  <si>
    <t>Szuster, Marek</t>
  </si>
  <si>
    <t>Wójcik</t>
  </si>
  <si>
    <t>Wójcik, Zuzanna</t>
  </si>
  <si>
    <t>Rygiel</t>
  </si>
  <si>
    <t>Rygiel, Kevin</t>
  </si>
  <si>
    <t>Palowski</t>
  </si>
  <si>
    <t>Palowski, Marek</t>
  </si>
  <si>
    <t>Zięba</t>
  </si>
  <si>
    <t>Boba</t>
  </si>
  <si>
    <t>Boba, Paweł</t>
  </si>
  <si>
    <t>Dąbek</t>
  </si>
  <si>
    <t>Dąbek, Kamil</t>
  </si>
  <si>
    <t>Cnota</t>
  </si>
  <si>
    <t>Cnota, Tymoteusz</t>
  </si>
  <si>
    <t>Jochemczyk</t>
  </si>
  <si>
    <t>Jochemczyk, Milena</t>
  </si>
  <si>
    <t>Giermek</t>
  </si>
  <si>
    <t>Giermek, Mikołaj</t>
  </si>
  <si>
    <t>Czyszczoń</t>
  </si>
  <si>
    <t>Czyszczoń, Dariusz</t>
  </si>
  <si>
    <t>Gorzynik</t>
  </si>
  <si>
    <t>Gorzynik, Olaf</t>
  </si>
  <si>
    <t>Adamek</t>
  </si>
  <si>
    <t>Adamek, Stanisław</t>
  </si>
  <si>
    <t>Jargus</t>
  </si>
  <si>
    <t>Jargus, Grzegorz</t>
  </si>
  <si>
    <t>Białek</t>
  </si>
  <si>
    <t>Białek, Andrzej</t>
  </si>
  <si>
    <t>Wosik</t>
  </si>
  <si>
    <t>Wosik, Władysław</t>
  </si>
  <si>
    <t>Rudnik</t>
  </si>
  <si>
    <t>Rudnik, Artur</t>
  </si>
  <si>
    <t>Dobrowolska</t>
  </si>
  <si>
    <t>Dobrowolska, Ewa</t>
  </si>
  <si>
    <t>Chekalov</t>
  </si>
  <si>
    <t>Chekalov, Vladislav</t>
  </si>
  <si>
    <t>Nazwisko Imię</t>
  </si>
  <si>
    <t>Data ur.</t>
  </si>
  <si>
    <t>Suma</t>
  </si>
  <si>
    <t>Najlepsze 2</t>
  </si>
  <si>
    <t>Kategoria</t>
  </si>
  <si>
    <t>Płeć</t>
  </si>
  <si>
    <t>Żołyniak, Stanisław</t>
  </si>
  <si>
    <t>Kaszuba, Michał</t>
  </si>
  <si>
    <t>Baliś, Sebastian</t>
  </si>
  <si>
    <t>Trybek, Mikołaj</t>
  </si>
  <si>
    <t>Strączek, Wiktoria</t>
  </si>
  <si>
    <t>Baliś, Aleksander</t>
  </si>
  <si>
    <t>Trybek, Kacper</t>
  </si>
  <si>
    <t>Bachowska-Kaszuba, Izabela</t>
  </si>
  <si>
    <t>Dudzik, Roch</t>
  </si>
  <si>
    <t>Olszowski, Aleksander</t>
  </si>
  <si>
    <t>Urbańczyk, Emilia</t>
  </si>
  <si>
    <t>Żołyniak, Piotr</t>
  </si>
  <si>
    <t>Olszowska, Zofia</t>
  </si>
  <si>
    <t>Strączek, Szymon</t>
  </si>
  <si>
    <t>Dudzik, Iwona</t>
  </si>
  <si>
    <t>Urbańczyk, Stanisław</t>
  </si>
  <si>
    <t>Puciłowski, Maciej</t>
  </si>
  <si>
    <t>Zięba, Bartłomiej</t>
  </si>
  <si>
    <t>Puciłowski, Przemysław</t>
  </si>
  <si>
    <t>Chalimoniuk-Zięba, Magdalena</t>
  </si>
  <si>
    <t>Zięba, Franciszek</t>
  </si>
  <si>
    <t>Sroka, Rafał</t>
  </si>
  <si>
    <t>Cichoń, Krzysztof</t>
  </si>
  <si>
    <t>Cichoń</t>
  </si>
  <si>
    <t>Matuszek, Andrzej</t>
  </si>
  <si>
    <t>Matuszek</t>
  </si>
  <si>
    <t>Pyzio, Amelia</t>
  </si>
  <si>
    <t>Wilczak, Wiktor</t>
  </si>
  <si>
    <t>Wilczak</t>
  </si>
  <si>
    <t>Żołyniak, Adam</t>
  </si>
  <si>
    <t>Starowicz, Patryk</t>
  </si>
  <si>
    <t>Starowicz</t>
  </si>
  <si>
    <t>Zięba, Krzysztof</t>
  </si>
  <si>
    <t>Kumala, Stefan</t>
  </si>
  <si>
    <t>Miejsce</t>
  </si>
  <si>
    <t>Wiosna</t>
  </si>
  <si>
    <t>Lato</t>
  </si>
  <si>
    <t>Jesień</t>
  </si>
  <si>
    <t>Zima</t>
  </si>
  <si>
    <t>Żołyniak, Stanisław / Żołyniak, Piotr / Żołyniak, Adam</t>
  </si>
  <si>
    <t>Sroka, Sławomir / Sroka, Rafał</t>
  </si>
  <si>
    <t>Zięba, Bartłomiej / Chalimoniuk-Zięba, Magdalena / Zięba, Franciszek / Zięba, Krzysztof</t>
  </si>
  <si>
    <t>Urbańczyk, Emilia / Urbańczyk, Stanisław / Kumala, Stefan</t>
  </si>
  <si>
    <t>V Międzynarodowe Szachowe Indywidualne i Rodzinne Grand Prix Chrzanowa 2026 - Klasyfikacja rodzin</t>
  </si>
  <si>
    <t>V Międzynarodowe Szachowe Indywidualne i Rodzinne Grand Prix Chrzanowa 2026 - Klasyfikacja indywidualna</t>
  </si>
  <si>
    <t>Curyło, Franciszek</t>
  </si>
  <si>
    <t>Curyło</t>
  </si>
  <si>
    <t>Sitek, Jacek</t>
  </si>
  <si>
    <t>Sitek</t>
  </si>
  <si>
    <t>Kowalski, Kacper</t>
  </si>
  <si>
    <t>Kowalski</t>
  </si>
  <si>
    <t>Karnas, Mikołaj</t>
  </si>
  <si>
    <t>Karnas</t>
  </si>
  <si>
    <t>Dudzik, Kamil</t>
  </si>
  <si>
    <t>Kantor, Marcel</t>
  </si>
  <si>
    <t>Kantor</t>
  </si>
  <si>
    <t>Kapcia, Janusz</t>
  </si>
  <si>
    <t>Kapcia</t>
  </si>
  <si>
    <t>Dudzik, Roch / Dudzik, Iwona / Dudzik, Kamil</t>
  </si>
  <si>
    <t>Teofilak, Kamil</t>
  </si>
  <si>
    <t>Teofilak</t>
  </si>
  <si>
    <t>Pierzchała, Michał</t>
  </si>
  <si>
    <t>Pierzchała</t>
  </si>
  <si>
    <t>Lignar, Kacper</t>
  </si>
  <si>
    <t>Lignar</t>
  </si>
  <si>
    <t>Kryska, Mirosław</t>
  </si>
  <si>
    <t>Kryska</t>
  </si>
  <si>
    <t>Radwański, Michał</t>
  </si>
  <si>
    <t>Radwański</t>
  </si>
  <si>
    <t>Fysz, Daria</t>
  </si>
  <si>
    <t>Fysz</t>
  </si>
  <si>
    <t>Wojtyniak, Karol</t>
  </si>
  <si>
    <t>Wojtyniak</t>
  </si>
  <si>
    <t>Fysz, Marcin</t>
  </si>
  <si>
    <t>Pawłowska, Nikola</t>
  </si>
  <si>
    <t>Pawłowska</t>
  </si>
  <si>
    <t>Biel, Julia</t>
  </si>
  <si>
    <t>Biel</t>
  </si>
  <si>
    <t>Bębenek, Przemysław</t>
  </si>
  <si>
    <t>Bębenek</t>
  </si>
  <si>
    <t>Kadula, Jakub</t>
  </si>
  <si>
    <t>Kadula</t>
  </si>
  <si>
    <t>Książek, Jakub</t>
  </si>
  <si>
    <t>Książek</t>
  </si>
  <si>
    <t>Biel, Wit</t>
  </si>
  <si>
    <t>Fysz, Marcin / Fysz, Daria</t>
  </si>
  <si>
    <t>Biel, Wit / Biel, Julia</t>
  </si>
  <si>
    <t>Radwański, Michał / Radwański, Bartosz</t>
  </si>
  <si>
    <t>Węgrzyn</t>
  </si>
  <si>
    <t>Węgrzyn, Leonard / Węgrzyn, Wiktoria</t>
  </si>
  <si>
    <t>Pilch</t>
  </si>
  <si>
    <t>Pilch, Anna</t>
  </si>
  <si>
    <t>Janota</t>
  </si>
  <si>
    <t>Janota, Karol</t>
  </si>
  <si>
    <t>Lewandowski</t>
  </si>
  <si>
    <t>Lewandowski, Emil</t>
  </si>
  <si>
    <t>Węgrzyn, Wiktoria</t>
  </si>
  <si>
    <t>Radwański, Bartosz</t>
  </si>
  <si>
    <t>Węgrzyn, Leonard</t>
  </si>
  <si>
    <t>Pilch, Alicja</t>
  </si>
  <si>
    <t>Feluś, Liliana</t>
  </si>
  <si>
    <t>Feluś</t>
  </si>
  <si>
    <t>Grabowska, Hanna</t>
  </si>
  <si>
    <t>Grabowska</t>
  </si>
  <si>
    <t>Pilch, Anna / Pilch, Alicja</t>
  </si>
  <si>
    <t>Czajczyński, Cezary</t>
  </si>
  <si>
    <t>Czajczyński</t>
  </si>
  <si>
    <t>Lasoń, Lena</t>
  </si>
  <si>
    <t>Lasoń</t>
  </si>
  <si>
    <t>Celarek, Beniamin</t>
  </si>
  <si>
    <t>Celarek</t>
  </si>
  <si>
    <t>Pogoda, Leszek</t>
  </si>
  <si>
    <t>Pogoda</t>
  </si>
  <si>
    <t>Sadzikowska, Alicja</t>
  </si>
  <si>
    <t>Kamiński-Spula, Piotr</t>
  </si>
  <si>
    <t>Kamiński</t>
  </si>
  <si>
    <t>Piecuch, Antoni</t>
  </si>
  <si>
    <t>Piecuch</t>
  </si>
  <si>
    <t>Pach, Jan</t>
  </si>
  <si>
    <t>Pach</t>
  </si>
  <si>
    <t>Sadzikowski, Marian / Pyzio, Amelia / Sadzikowska, Alicja</t>
  </si>
  <si>
    <t>ED.LATO</t>
  </si>
  <si>
    <t>ED. WIOSN.</t>
  </si>
  <si>
    <t>ED. JESIEŃ</t>
  </si>
  <si>
    <t>ED. ZIMA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</si>
</sst>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/>
    <xf numFmtId="49" fontId="0" fillId="0" borderId="0" xfId="0" applyNumberFormat="1"/>
    <xf numFmtId="0" fontId="1" fillId="0" borderId="0" xfId="0" applyFont="1"/>
    <xf numFmtId="0" fontId="0" fillId="0" borderId="1" xfId="0" applyBorder="1" applyAlignment="1">
      <alignment wrapText="1"/>
    </xf>
    <xf numFmtId="164" fontId="0" fillId="0" borderId="0" xfId="0" applyNumberFormat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6"/>
  <dimension ref="A1:Y107"/>
  <sheetViews>
    <sheetView zoomScale="85" zoomScaleNormal="85" workbookViewId="0">
      <selection activeCell="Z8" sqref="Z8"/>
    </sheetView>
  </sheetViews>
  <sheetFormatPr defaultRowHeight="14.4" x14ac:dyDescent="0.3"/>
  <cols>
    <col min="1" max="1" width="10.109375" bestFit="1" customWidth="1"/>
    <col min="2" max="2" width="28.88671875" bestFit="1" customWidth="1"/>
    <col min="3" max="3" width="10.109375" style="5" bestFit="1" customWidth="1"/>
    <col min="4" max="4" width="12.5546875" bestFit="1" customWidth="1"/>
    <col min="5" max="13" width="5.33203125" bestFit="1" customWidth="1"/>
    <col min="14" max="15" width="5.33203125" customWidth="1"/>
    <col min="16" max="16" width="6.33203125" bestFit="1" customWidth="1"/>
    <col min="17" max="17" width="8.109375" style="6" bestFit="1" customWidth="1"/>
    <col min="18" max="19" width="13.44140625" style="6" bestFit="1" customWidth="1"/>
    <col min="20" max="20" width="11.6640625" bestFit="1" customWidth="1"/>
    <col min="21" max="21" width="10.44140625" bestFit="1" customWidth="1"/>
    <col min="22" max="22" width="10" bestFit="1" customWidth="1"/>
    <col min="23" max="23" width="7" bestFit="1" customWidth="1"/>
    <col min="24" max="24" width="8.88671875" bestFit="1" customWidth="1"/>
    <col min="25" max="25" width="7.5546875" bestFit="1" customWidth="1"/>
  </cols>
  <sheetData>
    <row r="1" spans="1:25" x14ac:dyDescent="0.3">
      <c r="A1" s="10" t="s">
        <v>138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3">
      <c r="A2" s="2" t="s">
        <v>128</v>
      </c>
      <c r="B2" s="2" t="s">
        <v>88</v>
      </c>
      <c r="C2" s="3" t="s">
        <v>89</v>
      </c>
      <c r="D2" s="2" t="s">
        <v>0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90</v>
      </c>
      <c r="R2" s="4" t="s">
        <v>91</v>
      </c>
      <c r="S2" s="4" t="s">
        <v>15</v>
      </c>
      <c r="T2" s="4" t="s">
        <v>92</v>
      </c>
      <c r="U2" s="4" t="s">
        <v>93</v>
      </c>
      <c r="V2" s="4" t="s">
        <v>129</v>
      </c>
      <c r="W2" s="4" t="s">
        <v>130</v>
      </c>
      <c r="X2" s="4" t="s">
        <v>131</v>
      </c>
      <c r="Y2" s="4" t="s">
        <v>132</v>
      </c>
    </row>
    <row r="3" spans="1:25" x14ac:dyDescent="0.3">
      <c r="A3" s="2">
        <f>IF(Q3=Q2,A2,ROW(A3)-2)</f>
        <v>1</v>
      </c>
      <c r="B3" t="s">
        <v>114</v>
      </c>
      <c r="C3" s="5">
        <v>2013</v>
      </c>
      <c r="D3" t="s">
        <v>59</v>
      </c>
      <c r="F3">
        <v>6</v>
      </c>
      <c r="G3">
        <v>6</v>
      </c>
      <c r="H3" s="8"/>
      <c r="I3">
        <v>6</v>
      </c>
      <c r="K3">
        <v>5.5</v>
      </c>
      <c r="L3">
        <v>5.5</v>
      </c>
      <c r="M3">
        <v>7</v>
      </c>
      <c r="Q3" s="4">
        <f>SUM(E3:P3)</f>
        <v>36</v>
      </c>
      <c r="R3" s="4">
        <v>13</v>
      </c>
      <c r="S3" s="4">
        <v>36</v>
      </c>
      <c r="T3" s="9" t="str">
        <f>IF(C3="","",IF(VALUE(C3)&gt;=2018,"do lat 8",IF(VALUE(C3)&gt;=2014,"do lat 12",IF(VALUE(C3)&gt;=2008,"do lat 18",IF(VALUE(C3)&gt;=1962,"dorosły","senior")))))</f>
        <v>do lat 18</v>
      </c>
      <c r="U3" s="2" t="str">
        <f>IF(RIGHT(B3,1)="a","kobieta","mężczyzna")</f>
        <v>mężczyzna</v>
      </c>
      <c r="V3" s="2">
        <f>SUM(E3:H3)</f>
        <v>12</v>
      </c>
      <c r="W3" s="2">
        <f>SUM(I3:L3)</f>
        <v>17</v>
      </c>
      <c r="X3" s="2">
        <f>SUM(M3:N3)</f>
        <v>7</v>
      </c>
      <c r="Y3" s="2">
        <f>SUM(O3:P3)</f>
        <v>0</v>
      </c>
    </row>
    <row r="4" spans="1:25" x14ac:dyDescent="0.3">
      <c r="A4" s="2">
        <f>IF(Q4=Q3,A3,ROW(A4)-2)</f>
        <v>2</v>
      </c>
      <c r="B4" t="s">
        <v>29</v>
      </c>
      <c r="C4" s="5">
        <v>1983</v>
      </c>
      <c r="D4" t="s">
        <v>28</v>
      </c>
      <c r="E4">
        <v>6</v>
      </c>
      <c r="F4">
        <v>5.5</v>
      </c>
      <c r="G4">
        <v>5.5</v>
      </c>
      <c r="H4" s="8">
        <v>5</v>
      </c>
      <c r="I4">
        <v>5.5</v>
      </c>
      <c r="J4">
        <v>4.5</v>
      </c>
      <c r="K4">
        <v>4.5</v>
      </c>
      <c r="L4">
        <v>5.5</v>
      </c>
      <c r="M4">
        <v>5.5</v>
      </c>
      <c r="Q4" s="4">
        <f>SUM(E4:P4)</f>
        <v>47.5</v>
      </c>
      <c r="R4" s="4">
        <v>11.5</v>
      </c>
      <c r="S4" s="4">
        <v>33.5</v>
      </c>
      <c r="T4" s="9" t="str">
        <f>IF(C4="","",IF(VALUE(C4)&gt;=2018,"do lat 8",IF(VALUE(C4)&gt;=2014,"do lat 12",IF(VALUE(C4)&gt;=2008,"do lat 18",IF(VALUE(C4)&gt;=1962,"dorosły","senior")))))</f>
        <v>dorosły</v>
      </c>
      <c r="U4" s="2" t="str">
        <f>IF(RIGHT(B4,1)="a","kobieta","mężczyzna")</f>
        <v>mężczyzna</v>
      </c>
      <c r="V4" s="2">
        <f>SUM(E4:H4)</f>
        <v>22</v>
      </c>
      <c r="W4" s="2">
        <f>SUM(I4:L4)</f>
        <v>20</v>
      </c>
      <c r="X4" s="2">
        <f>SUM(M4:N4)</f>
        <v>5.5</v>
      </c>
      <c r="Y4" s="2">
        <f>SUM(O4:P4)</f>
        <v>0</v>
      </c>
    </row>
    <row r="5" spans="1:25" x14ac:dyDescent="0.3">
      <c r="A5" s="2">
        <f>IF(Q5=Q4,A4,ROW(A5)-2)</f>
        <v>3</v>
      </c>
      <c r="B5" t="s">
        <v>46</v>
      </c>
      <c r="C5" s="5">
        <v>2015</v>
      </c>
      <c r="D5" t="s">
        <v>45</v>
      </c>
      <c r="E5">
        <v>4</v>
      </c>
      <c r="F5">
        <v>4</v>
      </c>
      <c r="H5" s="8"/>
      <c r="L5">
        <v>4.5</v>
      </c>
      <c r="M5">
        <v>5.5</v>
      </c>
      <c r="Q5" s="4">
        <f>SUM(E5:P5)</f>
        <v>18</v>
      </c>
      <c r="R5" s="4">
        <v>10</v>
      </c>
      <c r="S5" s="4">
        <v>18</v>
      </c>
      <c r="T5" s="9" t="str">
        <f>IF(C5="","",IF(VALUE(C5)&gt;=2018,"do lat 8",IF(VALUE(C5)&gt;=2014,"do lat 12",IF(VALUE(C5)&gt;=2008,"do lat 18",IF(VALUE(C5)&gt;=1962,"dorosły","senior")))))</f>
        <v>do lat 12</v>
      </c>
      <c r="U5" s="2" t="str">
        <f>IF(RIGHT(B5,1)="a","kobieta","mężczyzna")</f>
        <v>mężczyzna</v>
      </c>
      <c r="V5" s="2">
        <f>SUM(E5:H5)</f>
        <v>8</v>
      </c>
      <c r="W5" s="2">
        <f>SUM(I5:L5)</f>
        <v>4.5</v>
      </c>
      <c r="X5" s="2">
        <f>SUM(M5:N5)</f>
        <v>5.5</v>
      </c>
      <c r="Y5" s="2">
        <f>SUM(O5:P5)</f>
        <v>0</v>
      </c>
    </row>
    <row r="6" spans="1:25" x14ac:dyDescent="0.3">
      <c r="A6" s="2">
        <f>IF(Q6=Q5,A5,ROW(A6)-2)</f>
        <v>4</v>
      </c>
      <c r="B6" t="s">
        <v>95</v>
      </c>
      <c r="C6" s="5">
        <v>2011</v>
      </c>
      <c r="D6" t="s">
        <v>19</v>
      </c>
      <c r="E6">
        <v>5</v>
      </c>
      <c r="F6">
        <v>4.5</v>
      </c>
      <c r="G6">
        <v>5.5</v>
      </c>
      <c r="H6" s="8">
        <v>5.5</v>
      </c>
      <c r="I6">
        <v>4.5</v>
      </c>
      <c r="J6">
        <v>6.5</v>
      </c>
      <c r="K6">
        <v>6.5</v>
      </c>
      <c r="L6">
        <v>5.5</v>
      </c>
      <c r="M6">
        <v>5</v>
      </c>
      <c r="Q6" s="4">
        <f>SUM(E6:P6)</f>
        <v>48.5</v>
      </c>
      <c r="R6" s="4">
        <v>13</v>
      </c>
      <c r="S6" s="4">
        <v>34.5</v>
      </c>
      <c r="T6" s="9" t="str">
        <f>IF(C6="","",IF(VALUE(C6)&gt;=2018,"do lat 8",IF(VALUE(C6)&gt;=2014,"do lat 12",IF(VALUE(C6)&gt;=2008,"do lat 18",IF(VALUE(C6)&gt;=1962,"dorosły","senior")))))</f>
        <v>do lat 18</v>
      </c>
      <c r="U6" s="2" t="str">
        <f>IF(RIGHT(B6,1)="a","kobieta","mężczyzna")</f>
        <v>mężczyzna</v>
      </c>
      <c r="V6" s="2">
        <f>SUM(E6:H6)</f>
        <v>20.5</v>
      </c>
      <c r="W6" s="2">
        <f>SUM(I6:L6)</f>
        <v>23</v>
      </c>
      <c r="X6" s="2">
        <f>SUM(M6:N6)</f>
        <v>5</v>
      </c>
      <c r="Y6" s="2">
        <f>SUM(O6:P6)</f>
        <v>0</v>
      </c>
    </row>
    <row r="7" spans="1:25" x14ac:dyDescent="0.3">
      <c r="A7" s="2">
        <f>IF(Q7=Q6,A6,ROW(A7)-2)</f>
        <v>5</v>
      </c>
      <c r="B7" t="s">
        <v>94</v>
      </c>
      <c r="C7" s="5">
        <v>1964</v>
      </c>
      <c r="D7" t="s">
        <v>18</v>
      </c>
      <c r="E7">
        <v>6</v>
      </c>
      <c r="F7">
        <v>4</v>
      </c>
      <c r="G7">
        <v>5</v>
      </c>
      <c r="H7" s="8">
        <v>3.5</v>
      </c>
      <c r="I7">
        <v>4.5</v>
      </c>
      <c r="J7">
        <v>4.5</v>
      </c>
      <c r="K7">
        <v>4</v>
      </c>
      <c r="L7">
        <v>5</v>
      </c>
      <c r="M7">
        <v>5</v>
      </c>
      <c r="Q7" s="4">
        <f>SUM(E7:P7)</f>
        <v>41.5</v>
      </c>
      <c r="R7" s="4">
        <v>11</v>
      </c>
      <c r="S7" s="4">
        <v>30</v>
      </c>
      <c r="T7" s="9" t="str">
        <f>IF(C7="","",IF(VALUE(C7)&gt;=2018,"do lat 8",IF(VALUE(C7)&gt;=2014,"do lat 12",IF(VALUE(C7)&gt;=2008,"do lat 18",IF(VALUE(C7)&gt;=1962,"dorosły","senior")))))</f>
        <v>dorosły</v>
      </c>
      <c r="U7" s="2" t="str">
        <f>IF(RIGHT(B7,1)="a","kobieta","mężczyzna")</f>
        <v>mężczyzna</v>
      </c>
      <c r="V7" s="2">
        <f>SUM(E7:H7)</f>
        <v>18.5</v>
      </c>
      <c r="W7" s="2">
        <f>SUM(I7:L7)</f>
        <v>18</v>
      </c>
      <c r="X7" s="2">
        <f>SUM(M7:N7)</f>
        <v>5</v>
      </c>
      <c r="Y7" s="2">
        <f>SUM(O7:P7)</f>
        <v>0</v>
      </c>
    </row>
    <row r="8" spans="1:25" x14ac:dyDescent="0.3">
      <c r="A8" s="2">
        <f>IF(Q8=Q7,A7,ROW(A8)-2)</f>
        <v>6</v>
      </c>
      <c r="B8" t="s">
        <v>48</v>
      </c>
      <c r="C8" s="5">
        <v>1964</v>
      </c>
      <c r="D8" t="s">
        <v>47</v>
      </c>
      <c r="E8">
        <v>4</v>
      </c>
      <c r="F8">
        <v>5</v>
      </c>
      <c r="G8">
        <v>5</v>
      </c>
      <c r="H8" s="8">
        <v>5</v>
      </c>
      <c r="I8">
        <v>5</v>
      </c>
      <c r="J8">
        <v>3</v>
      </c>
      <c r="K8">
        <v>5</v>
      </c>
      <c r="L8">
        <v>4</v>
      </c>
      <c r="M8">
        <v>5</v>
      </c>
      <c r="Q8" s="4">
        <f>SUM(E8:P8)</f>
        <v>41</v>
      </c>
      <c r="R8" s="4">
        <v>10</v>
      </c>
      <c r="S8" s="4">
        <v>30</v>
      </c>
      <c r="T8" s="9" t="str">
        <f>IF(C8="","",IF(VALUE(C8)&gt;=2018,"do lat 8",IF(VALUE(C8)&gt;=2014,"do lat 12",IF(VALUE(C8)&gt;=2008,"do lat 18",IF(VALUE(C8)&gt;=1962,"dorosły","senior")))))</f>
        <v>dorosły</v>
      </c>
      <c r="U8" s="2" t="str">
        <f>IF(RIGHT(B8,1)="a","kobieta","mężczyzna")</f>
        <v>mężczyzna</v>
      </c>
      <c r="V8" s="2">
        <f>SUM(E8:H8)</f>
        <v>19</v>
      </c>
      <c r="W8" s="2">
        <f>SUM(I8:L8)</f>
        <v>17</v>
      </c>
      <c r="X8" s="2">
        <f>SUM(M8:N8)</f>
        <v>5</v>
      </c>
      <c r="Y8" s="2">
        <f>SUM(O8:P8)</f>
        <v>0</v>
      </c>
    </row>
    <row r="9" spans="1:25" x14ac:dyDescent="0.3">
      <c r="A9" s="2"/>
      <c r="B9" t="s">
        <v>208</v>
      </c>
      <c r="C9" s="5">
        <v>2011</v>
      </c>
      <c r="D9" t="s">
        <v>209</v>
      </c>
      <c r="H9" s="8"/>
      <c r="M9">
        <v>5</v>
      </c>
      <c r="Q9" s="4">
        <f>SUM(E9:P9)</f>
        <v>5</v>
      </c>
      <c r="R9" s="4">
        <v>5</v>
      </c>
      <c r="S9" s="4">
        <v>5</v>
      </c>
      <c r="T9" s="9" t="str">
        <f>IF(C9="","",IF(VALUE(C9)&gt;=2018,"do lat 8",IF(VALUE(C9)&gt;=2014,"do lat 12",IF(VALUE(C9)&gt;=2008,"do lat 18",IF(VALUE(C9)&gt;=1962,"dorosły","senior")))))</f>
        <v>do lat 18</v>
      </c>
      <c r="U9" s="2" t="str">
        <f>IF(RIGHT(B9,1)="a","kobieta","mężczyzna")</f>
        <v>mężczyzna</v>
      </c>
      <c r="V9" s="2">
        <f>SUM(E9:H9)</f>
        <v>0</v>
      </c>
      <c r="W9" s="2">
        <f>SUM(I9:L9)</f>
        <v>0</v>
      </c>
      <c r="X9" s="2">
        <f>SUM(M9:N9)</f>
        <v>5</v>
      </c>
      <c r="Y9" s="2">
        <f>SUM(O9:P9)</f>
        <v>0</v>
      </c>
    </row>
    <row r="10" spans="1:25" x14ac:dyDescent="0.3">
      <c r="A10" s="2">
        <f>IF(Q10=Q9,A9,ROW(A10)-2)</f>
        <v>8</v>
      </c>
      <c r="B10" t="s">
        <v>123</v>
      </c>
      <c r="C10" s="5">
        <v>1985</v>
      </c>
      <c r="D10" t="s">
        <v>18</v>
      </c>
      <c r="F10">
        <v>3.5</v>
      </c>
      <c r="H10" s="8"/>
      <c r="J10">
        <v>4</v>
      </c>
      <c r="M10">
        <v>4.5</v>
      </c>
      <c r="Q10" s="4">
        <f>SUM(E10:P10)</f>
        <v>12</v>
      </c>
      <c r="R10" s="4">
        <v>8.5</v>
      </c>
      <c r="S10" s="4">
        <v>12</v>
      </c>
      <c r="T10" s="9" t="str">
        <f>IF(C10="","",IF(VALUE(C10)&gt;=2018,"do lat 8",IF(VALUE(C10)&gt;=2014,"do lat 12",IF(VALUE(C10)&gt;=2008,"do lat 18",IF(VALUE(C10)&gt;=1962,"dorosły","senior")))))</f>
        <v>dorosły</v>
      </c>
      <c r="U10" s="2" t="str">
        <f>IF(RIGHT(B10,1)="a","kobieta","mężczyzna")</f>
        <v>mężczyzna</v>
      </c>
      <c r="V10" s="2">
        <f>SUM(E10:H10)</f>
        <v>3.5</v>
      </c>
      <c r="W10" s="2">
        <f>SUM(I10:L10)</f>
        <v>4</v>
      </c>
      <c r="X10" s="2">
        <f>SUM(M10:N10)</f>
        <v>4.5</v>
      </c>
      <c r="Y10" s="2">
        <f>SUM(O10:P10)</f>
        <v>0</v>
      </c>
    </row>
    <row r="11" spans="1:25" x14ac:dyDescent="0.3">
      <c r="A11" s="2">
        <f>IF(Q11=Q10,A10,ROW(A11)-2)</f>
        <v>9</v>
      </c>
      <c r="B11" t="s">
        <v>36</v>
      </c>
      <c r="C11" s="5">
        <v>1978</v>
      </c>
      <c r="D11" t="s">
        <v>35</v>
      </c>
      <c r="E11">
        <v>5</v>
      </c>
      <c r="F11">
        <v>5</v>
      </c>
      <c r="G11">
        <v>5</v>
      </c>
      <c r="H11" s="8">
        <v>4</v>
      </c>
      <c r="I11">
        <v>5</v>
      </c>
      <c r="J11">
        <v>5</v>
      </c>
      <c r="K11">
        <v>5</v>
      </c>
      <c r="L11">
        <v>5</v>
      </c>
      <c r="M11">
        <v>4</v>
      </c>
      <c r="Q11" s="4">
        <f>SUM(E11:P11)</f>
        <v>43</v>
      </c>
      <c r="R11" s="4">
        <v>10</v>
      </c>
      <c r="S11" s="4">
        <v>30</v>
      </c>
      <c r="T11" s="9" t="str">
        <f>IF(C11="","",IF(VALUE(C11)&gt;=2018,"do lat 8",IF(VALUE(C11)&gt;=2014,"do lat 12",IF(VALUE(C11)&gt;=2008,"do lat 18",IF(VALUE(C11)&gt;=1962,"dorosły","senior")))))</f>
        <v>dorosły</v>
      </c>
      <c r="U11" s="2" t="str">
        <f>IF(RIGHT(B11,1)="a","kobieta","mężczyzna")</f>
        <v>mężczyzna</v>
      </c>
      <c r="V11" s="2">
        <f>SUM(E11:H11)</f>
        <v>19</v>
      </c>
      <c r="W11" s="2">
        <f>SUM(I11:L11)</f>
        <v>20</v>
      </c>
      <c r="X11" s="2">
        <f>SUM(M11:N11)</f>
        <v>4</v>
      </c>
      <c r="Y11" s="2">
        <f>SUM(O11:P11)</f>
        <v>0</v>
      </c>
    </row>
    <row r="12" spans="1:25" x14ac:dyDescent="0.3">
      <c r="A12" s="2">
        <f>IF(Q12=Q11,A11,ROW(A12)-2)</f>
        <v>10</v>
      </c>
      <c r="B12" t="s">
        <v>97</v>
      </c>
      <c r="C12" s="5">
        <v>2014</v>
      </c>
      <c r="D12" t="s">
        <v>21</v>
      </c>
      <c r="E12">
        <v>4.5</v>
      </c>
      <c r="F12">
        <v>5</v>
      </c>
      <c r="G12">
        <v>3.5</v>
      </c>
      <c r="H12" s="8">
        <v>4</v>
      </c>
      <c r="I12">
        <v>3.5</v>
      </c>
      <c r="L12">
        <v>5</v>
      </c>
      <c r="M12">
        <v>4</v>
      </c>
      <c r="Q12" s="4">
        <f>SUM(E12:P12)</f>
        <v>29.5</v>
      </c>
      <c r="R12" s="4">
        <v>10</v>
      </c>
      <c r="S12" s="4">
        <v>26</v>
      </c>
      <c r="T12" s="9" t="str">
        <f>IF(C12="","",IF(VALUE(C12)&gt;=2018,"do lat 8",IF(VALUE(C12)&gt;=2014,"do lat 12",IF(VALUE(C12)&gt;=2008,"do lat 18",IF(VALUE(C12)&gt;=1962,"dorosły","senior")))))</f>
        <v>do lat 12</v>
      </c>
      <c r="U12" s="2" t="str">
        <f>IF(RIGHT(B12,1)="a","kobieta","mężczyzna")</f>
        <v>mężczyzna</v>
      </c>
      <c r="V12" s="2">
        <f>SUM(E12:H12)</f>
        <v>17</v>
      </c>
      <c r="W12" s="2">
        <f>SUM(I12:L12)</f>
        <v>8.5</v>
      </c>
      <c r="X12" s="2">
        <f>SUM(M12:N12)</f>
        <v>4</v>
      </c>
      <c r="Y12" s="2">
        <f>SUM(O12:P12)</f>
        <v>0</v>
      </c>
    </row>
    <row r="13" spans="1:25" x14ac:dyDescent="0.3">
      <c r="A13" s="2">
        <f>IF(Q13=Q12,A12,ROW(A13)-2)</f>
        <v>11</v>
      </c>
      <c r="B13" t="s">
        <v>100</v>
      </c>
      <c r="C13" s="5">
        <v>2015</v>
      </c>
      <c r="D13" t="s">
        <v>21</v>
      </c>
      <c r="E13">
        <v>4</v>
      </c>
      <c r="F13">
        <v>4</v>
      </c>
      <c r="G13">
        <v>4</v>
      </c>
      <c r="H13" s="8">
        <v>3</v>
      </c>
      <c r="I13">
        <v>4</v>
      </c>
      <c r="L13">
        <v>3</v>
      </c>
      <c r="M13">
        <v>4</v>
      </c>
      <c r="Q13" s="4">
        <f>SUM(E13:P13)</f>
        <v>26</v>
      </c>
      <c r="R13" s="4">
        <v>8</v>
      </c>
      <c r="S13" s="4">
        <v>23</v>
      </c>
      <c r="T13" s="9" t="str">
        <f>IF(C13="","",IF(VALUE(C13)&gt;=2018,"do lat 8",IF(VALUE(C13)&gt;=2014,"do lat 12",IF(VALUE(C13)&gt;=2008,"do lat 18",IF(VALUE(C13)&gt;=1962,"dorosły","senior")))))</f>
        <v>do lat 12</v>
      </c>
      <c r="U13" s="2" t="str">
        <f>IF(RIGHT(B13,1)="a","kobieta","mężczyzna")</f>
        <v>mężczyzna</v>
      </c>
      <c r="V13" s="2">
        <f>SUM(E13:H13)</f>
        <v>15</v>
      </c>
      <c r="W13" s="2">
        <f>SUM(I13:L13)</f>
        <v>7</v>
      </c>
      <c r="X13" s="2">
        <f>SUM(M13:N13)</f>
        <v>4</v>
      </c>
      <c r="Y13" s="2">
        <f>SUM(O13:P13)</f>
        <v>0</v>
      </c>
    </row>
    <row r="14" spans="1:25" x14ac:dyDescent="0.3">
      <c r="A14" s="2">
        <f>IF(Q14=Q13,A13,ROW(A14)-2)</f>
        <v>12</v>
      </c>
      <c r="B14" t="s">
        <v>99</v>
      </c>
      <c r="C14" s="5">
        <v>2013</v>
      </c>
      <c r="D14" t="s">
        <v>16</v>
      </c>
      <c r="E14">
        <v>4.5</v>
      </c>
      <c r="F14">
        <v>3</v>
      </c>
      <c r="G14">
        <v>4</v>
      </c>
      <c r="H14" s="8">
        <v>3</v>
      </c>
      <c r="I14">
        <v>4</v>
      </c>
      <c r="J14">
        <v>5</v>
      </c>
      <c r="K14">
        <v>3</v>
      </c>
      <c r="L14">
        <v>4</v>
      </c>
      <c r="M14">
        <v>4</v>
      </c>
      <c r="Q14" s="4">
        <f>SUM(E14:P14)</f>
        <v>34.5</v>
      </c>
      <c r="R14" s="4">
        <v>9.5</v>
      </c>
      <c r="S14" s="4">
        <v>25.5</v>
      </c>
      <c r="T14" s="9" t="str">
        <f>IF(C14="","",IF(VALUE(C14)&gt;=2018,"do lat 8",IF(VALUE(C14)&gt;=2014,"do lat 12",IF(VALUE(C14)&gt;=2008,"do lat 18",IF(VALUE(C14)&gt;=1962,"dorosły","senior")))))</f>
        <v>do lat 18</v>
      </c>
      <c r="U14" s="2" t="str">
        <f>IF(RIGHT(B14,1)="a","kobieta","mężczyzna")</f>
        <v>mężczyzna</v>
      </c>
      <c r="V14" s="2">
        <f>SUM(E14:H14)</f>
        <v>14.5</v>
      </c>
      <c r="W14" s="2">
        <f>SUM(I14:L14)</f>
        <v>16</v>
      </c>
      <c r="X14" s="2">
        <f>SUM(M14:N14)</f>
        <v>4</v>
      </c>
      <c r="Y14" s="2">
        <f>SUM(O14:P14)</f>
        <v>0</v>
      </c>
    </row>
    <row r="15" spans="1:25" x14ac:dyDescent="0.3">
      <c r="A15" s="2">
        <f>IF(Q15=Q14,A14,ROW(A15)-2)</f>
        <v>13</v>
      </c>
      <c r="B15" t="s">
        <v>54</v>
      </c>
      <c r="C15" s="5">
        <v>2013</v>
      </c>
      <c r="D15" t="s">
        <v>53</v>
      </c>
      <c r="E15">
        <v>4</v>
      </c>
      <c r="F15">
        <v>4</v>
      </c>
      <c r="G15">
        <v>3.5</v>
      </c>
      <c r="H15" s="8">
        <v>3.5</v>
      </c>
      <c r="I15">
        <v>3</v>
      </c>
      <c r="J15">
        <v>4</v>
      </c>
      <c r="L15">
        <v>3</v>
      </c>
      <c r="M15">
        <v>4</v>
      </c>
      <c r="Q15" s="4">
        <f>SUM(E15:P15)</f>
        <v>29</v>
      </c>
      <c r="R15" s="4">
        <v>8</v>
      </c>
      <c r="S15" s="4">
        <v>23</v>
      </c>
      <c r="T15" s="9" t="str">
        <f>IF(C15="","",IF(VALUE(C15)&gt;=2018,"do lat 8",IF(VALUE(C15)&gt;=2014,"do lat 12",IF(VALUE(C15)&gt;=2008,"do lat 18",IF(VALUE(C15)&gt;=1962,"dorosły","senior")))))</f>
        <v>do lat 18</v>
      </c>
      <c r="U15" s="2" t="str">
        <f>IF(RIGHT(B15,1)="a","kobieta","mężczyzna")</f>
        <v>kobieta</v>
      </c>
      <c r="V15" s="2">
        <f>SUM(E15:H15)</f>
        <v>15</v>
      </c>
      <c r="W15" s="2">
        <f>SUM(I15:L15)</f>
        <v>10</v>
      </c>
      <c r="X15" s="2">
        <f>SUM(M15:N15)</f>
        <v>4</v>
      </c>
      <c r="Y15" s="2">
        <f>SUM(O15:P15)</f>
        <v>0</v>
      </c>
    </row>
    <row r="16" spans="1:25" x14ac:dyDescent="0.3">
      <c r="A16" s="2">
        <f>IF(Q16=Q15,A15,ROW(A16)-2)</f>
        <v>14</v>
      </c>
      <c r="B16" t="s">
        <v>116</v>
      </c>
      <c r="C16" s="5">
        <v>1992</v>
      </c>
      <c r="D16" t="s">
        <v>117</v>
      </c>
      <c r="F16">
        <v>4</v>
      </c>
      <c r="G16">
        <v>5</v>
      </c>
      <c r="H16" s="8"/>
      <c r="I16">
        <v>3</v>
      </c>
      <c r="J16">
        <v>3.5</v>
      </c>
      <c r="K16">
        <v>5</v>
      </c>
      <c r="M16">
        <v>4</v>
      </c>
      <c r="Q16" s="4">
        <f>SUM(E16:P16)</f>
        <v>24.5</v>
      </c>
      <c r="R16" s="4">
        <v>10</v>
      </c>
      <c r="S16" s="4">
        <v>24.5</v>
      </c>
      <c r="T16" s="9" t="str">
        <f>IF(C16="","",IF(VALUE(C16)&gt;=2018,"do lat 8",IF(VALUE(C16)&gt;=2014,"do lat 12",IF(VALUE(C16)&gt;=2008,"do lat 18",IF(VALUE(C16)&gt;=1962,"dorosły","senior")))))</f>
        <v>dorosły</v>
      </c>
      <c r="U16" s="2" t="str">
        <f>IF(RIGHT(B16,1)="a","kobieta","mężczyzna")</f>
        <v>mężczyzna</v>
      </c>
      <c r="V16" s="2">
        <f>SUM(E16:H16)</f>
        <v>9</v>
      </c>
      <c r="W16" s="2">
        <f>SUM(I16:L16)</f>
        <v>11.5</v>
      </c>
      <c r="X16" s="2">
        <f>SUM(M16:N16)</f>
        <v>4</v>
      </c>
      <c r="Y16" s="2">
        <f>SUM(O16:P16)</f>
        <v>0</v>
      </c>
    </row>
    <row r="17" spans="1:25" x14ac:dyDescent="0.3">
      <c r="A17" s="2">
        <f>IF(Q17=Q16,A16,ROW(A17)-2)</f>
        <v>14</v>
      </c>
      <c r="B17" t="s">
        <v>155</v>
      </c>
      <c r="C17" s="5">
        <v>1971</v>
      </c>
      <c r="D17" t="s">
        <v>156</v>
      </c>
      <c r="H17" s="8">
        <v>4</v>
      </c>
      <c r="I17">
        <v>4</v>
      </c>
      <c r="J17">
        <v>4.5</v>
      </c>
      <c r="K17">
        <v>4</v>
      </c>
      <c r="L17">
        <v>4</v>
      </c>
      <c r="M17">
        <v>4</v>
      </c>
      <c r="Q17" s="4">
        <f>SUM(E17:P17)</f>
        <v>24.5</v>
      </c>
      <c r="R17" s="4">
        <v>8.5</v>
      </c>
      <c r="S17" s="4">
        <v>24.5</v>
      </c>
      <c r="T17" s="9" t="str">
        <f>IF(C17="","",IF(VALUE(C17)&gt;=2018,"do lat 8",IF(VALUE(C17)&gt;=2014,"do lat 12",IF(VALUE(C17)&gt;=2008,"do lat 18",IF(VALUE(C17)&gt;=1962,"dorosły","senior")))))</f>
        <v>dorosły</v>
      </c>
      <c r="U17" s="2" t="str">
        <f>IF(RIGHT(B17,1)="a","kobieta","mężczyzna")</f>
        <v>mężczyzna</v>
      </c>
      <c r="V17" s="2">
        <f>SUM(E17:H17)</f>
        <v>4</v>
      </c>
      <c r="W17" s="2">
        <f>SUM(I17:L17)</f>
        <v>16.5</v>
      </c>
      <c r="X17" s="2">
        <f>SUM(M17:N17)</f>
        <v>4</v>
      </c>
      <c r="Y17" s="2">
        <f>SUM(O17:P17)</f>
        <v>0</v>
      </c>
    </row>
    <row r="18" spans="1:25" x14ac:dyDescent="0.3">
      <c r="A18" s="2">
        <f>IF(Q18=Q17,A17,ROW(A18)-2)</f>
        <v>16</v>
      </c>
      <c r="B18" t="s">
        <v>96</v>
      </c>
      <c r="C18" s="5">
        <v>2010</v>
      </c>
      <c r="D18" t="s">
        <v>16</v>
      </c>
      <c r="E18">
        <v>5</v>
      </c>
      <c r="F18">
        <v>6</v>
      </c>
      <c r="G18">
        <v>5.5</v>
      </c>
      <c r="H18" s="8">
        <v>6</v>
      </c>
      <c r="I18">
        <v>5.5</v>
      </c>
      <c r="J18">
        <v>5.5</v>
      </c>
      <c r="K18">
        <v>5.5</v>
      </c>
      <c r="L18">
        <v>5.5</v>
      </c>
      <c r="M18">
        <v>3.5</v>
      </c>
      <c r="Q18" s="4">
        <f>SUM(E18:P18)</f>
        <v>48</v>
      </c>
      <c r="R18" s="4">
        <v>12</v>
      </c>
      <c r="S18" s="4">
        <v>34</v>
      </c>
      <c r="T18" s="9" t="str">
        <f>IF(C18="","",IF(VALUE(C18)&gt;=2018,"do lat 8",IF(VALUE(C18)&gt;=2014,"do lat 12",IF(VALUE(C18)&gt;=2008,"do lat 18",IF(VALUE(C18)&gt;=1962,"dorosły","senior")))))</f>
        <v>do lat 18</v>
      </c>
      <c r="U18" s="2" t="str">
        <f>IF(RIGHT(B18,1)="a","kobieta","mężczyzna")</f>
        <v>mężczyzna</v>
      </c>
      <c r="V18" s="2">
        <f>SUM(E18:H18)</f>
        <v>22.5</v>
      </c>
      <c r="W18" s="2">
        <f>SUM(I18:L18)</f>
        <v>22</v>
      </c>
      <c r="X18" s="2">
        <f>SUM(M18:N18)</f>
        <v>3.5</v>
      </c>
      <c r="Y18" s="2">
        <f>SUM(O18:P18)</f>
        <v>0</v>
      </c>
    </row>
    <row r="19" spans="1:25" x14ac:dyDescent="0.3">
      <c r="A19" s="2">
        <f>IF(Q19=Q18,A18,ROW(A19)-2)</f>
        <v>17</v>
      </c>
      <c r="B19" t="s">
        <v>81</v>
      </c>
      <c r="C19" s="5">
        <v>2018</v>
      </c>
      <c r="D19" t="s">
        <v>80</v>
      </c>
      <c r="E19">
        <v>2</v>
      </c>
      <c r="F19">
        <v>1</v>
      </c>
      <c r="H19" s="8">
        <v>3</v>
      </c>
      <c r="I19">
        <v>3</v>
      </c>
      <c r="K19">
        <v>3</v>
      </c>
      <c r="L19">
        <v>2.5</v>
      </c>
      <c r="M19">
        <v>3.5</v>
      </c>
      <c r="Q19" s="4">
        <f>SUM(E19:P19)</f>
        <v>18</v>
      </c>
      <c r="R19" s="4">
        <v>6.5</v>
      </c>
      <c r="S19" s="4">
        <v>17</v>
      </c>
      <c r="T19" s="9" t="str">
        <f>IF(C19="","",IF(VALUE(C19)&gt;=2018,"do lat 8",IF(VALUE(C19)&gt;=2014,"do lat 12",IF(VALUE(C19)&gt;=2008,"do lat 18",IF(VALUE(C19)&gt;=1962,"dorosły","senior")))))</f>
        <v>do lat 8</v>
      </c>
      <c r="U19" s="2" t="str">
        <f>IF(RIGHT(B19,1)="a","kobieta","mężczyzna")</f>
        <v>mężczyzna</v>
      </c>
      <c r="V19" s="2">
        <f>SUM(E19:H19)</f>
        <v>6</v>
      </c>
      <c r="W19" s="2">
        <f>SUM(I19:L19)</f>
        <v>8.5</v>
      </c>
      <c r="X19" s="2">
        <f>SUM(M19:N19)</f>
        <v>3.5</v>
      </c>
      <c r="Y19" s="2">
        <f>SUM(O19:P19)</f>
        <v>0</v>
      </c>
    </row>
    <row r="20" spans="1:25" x14ac:dyDescent="0.3">
      <c r="A20" s="2">
        <f>IF(Q20=Q19,A19,ROW(A20)-2)</f>
        <v>18</v>
      </c>
      <c r="B20" t="s">
        <v>50</v>
      </c>
      <c r="C20" s="5">
        <v>1957</v>
      </c>
      <c r="D20" t="s">
        <v>49</v>
      </c>
      <c r="E20">
        <v>4</v>
      </c>
      <c r="F20">
        <v>5</v>
      </c>
      <c r="G20">
        <v>3</v>
      </c>
      <c r="H20" s="8"/>
      <c r="I20">
        <v>4.5</v>
      </c>
      <c r="J20">
        <v>4</v>
      </c>
      <c r="K20">
        <v>5</v>
      </c>
      <c r="L20">
        <v>4</v>
      </c>
      <c r="M20">
        <v>3</v>
      </c>
      <c r="Q20" s="4">
        <f>SUM(E20:P20)</f>
        <v>32.5</v>
      </c>
      <c r="R20" s="4">
        <v>10</v>
      </c>
      <c r="S20" s="4">
        <v>26.5</v>
      </c>
      <c r="T20" s="9" t="str">
        <f>IF(C20="","",IF(VALUE(C20)&gt;=2018,"do lat 8",IF(VALUE(C20)&gt;=2014,"do lat 12",IF(VALUE(C20)&gt;=2008,"do lat 18",IF(VALUE(C20)&gt;=1962,"dorosły","senior")))))</f>
        <v>senior</v>
      </c>
      <c r="U20" s="2" t="str">
        <f>IF(RIGHT(B20,1)="a","kobieta","mężczyzna")</f>
        <v>mężczyzna</v>
      </c>
      <c r="V20" s="2">
        <f>SUM(E20:H20)</f>
        <v>12</v>
      </c>
      <c r="W20" s="2">
        <f>SUM(I20:L20)</f>
        <v>17.5</v>
      </c>
      <c r="X20" s="2">
        <f>SUM(M20:N20)</f>
        <v>3</v>
      </c>
      <c r="Y20" s="2">
        <f>SUM(O20:P20)</f>
        <v>0</v>
      </c>
    </row>
    <row r="21" spans="1:25" x14ac:dyDescent="0.3">
      <c r="A21" s="2">
        <f>IF(Q21=Q20,A20,ROW(A21)-2)</f>
        <v>19</v>
      </c>
      <c r="B21" t="s">
        <v>52</v>
      </c>
      <c r="C21" s="5">
        <v>1957</v>
      </c>
      <c r="D21" t="s">
        <v>51</v>
      </c>
      <c r="E21">
        <v>4</v>
      </c>
      <c r="F21">
        <v>3</v>
      </c>
      <c r="G21">
        <v>3.5</v>
      </c>
      <c r="H21" s="8">
        <v>3</v>
      </c>
      <c r="I21">
        <v>4</v>
      </c>
      <c r="K21">
        <v>3</v>
      </c>
      <c r="L21">
        <v>3</v>
      </c>
      <c r="M21">
        <v>3</v>
      </c>
      <c r="Q21" s="4">
        <f>SUM(E21:P21)</f>
        <v>26.5</v>
      </c>
      <c r="R21" s="4">
        <v>8</v>
      </c>
      <c r="S21" s="4">
        <v>20.5</v>
      </c>
      <c r="T21" s="9" t="str">
        <f>IF(C21="","",IF(VALUE(C21)&gt;=2018,"do lat 8",IF(VALUE(C21)&gt;=2014,"do lat 12",IF(VALUE(C21)&gt;=2008,"do lat 18",IF(VALUE(C21)&gt;=1962,"dorosły","senior")))))</f>
        <v>senior</v>
      </c>
      <c r="U21" s="2" t="str">
        <f>IF(RIGHT(B21,1)="a","kobieta","mężczyzna")</f>
        <v>mężczyzna</v>
      </c>
      <c r="V21" s="2">
        <f>SUM(E21:H21)</f>
        <v>13.5</v>
      </c>
      <c r="W21" s="2">
        <f>SUM(I21:L21)</f>
        <v>10</v>
      </c>
      <c r="X21" s="2">
        <f>SUM(M21:N21)</f>
        <v>3</v>
      </c>
      <c r="Y21" s="2">
        <f>SUM(O21:P21)</f>
        <v>0</v>
      </c>
    </row>
    <row r="22" spans="1:25" x14ac:dyDescent="0.3">
      <c r="A22" s="2">
        <f>IF(Q22=Q21,A21,ROW(A22)-2)</f>
        <v>20</v>
      </c>
      <c r="B22" t="s">
        <v>58</v>
      </c>
      <c r="C22" s="5">
        <v>1958</v>
      </c>
      <c r="D22" t="s">
        <v>57</v>
      </c>
      <c r="E22">
        <v>3.5</v>
      </c>
      <c r="F22">
        <v>3</v>
      </c>
      <c r="G22">
        <v>4</v>
      </c>
      <c r="H22" s="8"/>
      <c r="I22">
        <v>4</v>
      </c>
      <c r="K22">
        <v>4</v>
      </c>
      <c r="L22">
        <v>2</v>
      </c>
      <c r="M22">
        <v>3</v>
      </c>
      <c r="Q22" s="4">
        <f>SUM(E22:P22)</f>
        <v>23.5</v>
      </c>
      <c r="R22" s="4">
        <v>8</v>
      </c>
      <c r="S22" s="4">
        <v>21.5</v>
      </c>
      <c r="T22" s="9" t="str">
        <f>IF(C22="","",IF(VALUE(C22)&gt;=2018,"do lat 8",IF(VALUE(C22)&gt;=2014,"do lat 12",IF(VALUE(C22)&gt;=2008,"do lat 18",IF(VALUE(C22)&gt;=1962,"dorosły","senior")))))</f>
        <v>senior</v>
      </c>
      <c r="U22" s="2" t="str">
        <f>IF(RIGHT(B22,1)="a","kobieta","mężczyzna")</f>
        <v>mężczyzna</v>
      </c>
      <c r="V22" s="2">
        <f>SUM(E22:H22)</f>
        <v>10.5</v>
      </c>
      <c r="W22" s="2">
        <f>SUM(I22:L22)</f>
        <v>10</v>
      </c>
      <c r="X22" s="2">
        <f>SUM(M22:N22)</f>
        <v>3</v>
      </c>
      <c r="Y22" s="2">
        <f>SUM(O22:P22)</f>
        <v>0</v>
      </c>
    </row>
    <row r="23" spans="1:25" x14ac:dyDescent="0.3">
      <c r="A23" s="2">
        <f>IF(Q23=Q22,A22,ROW(A23)-2)</f>
        <v>21</v>
      </c>
      <c r="B23" t="s">
        <v>111</v>
      </c>
      <c r="C23" s="5">
        <v>2018</v>
      </c>
      <c r="D23" t="s">
        <v>59</v>
      </c>
      <c r="E23">
        <v>2</v>
      </c>
      <c r="F23">
        <v>2</v>
      </c>
      <c r="G23">
        <v>2.5</v>
      </c>
      <c r="H23" s="8"/>
      <c r="I23">
        <v>4</v>
      </c>
      <c r="K23">
        <v>4</v>
      </c>
      <c r="L23">
        <v>3.5</v>
      </c>
      <c r="M23">
        <v>3</v>
      </c>
      <c r="Q23" s="4">
        <f>SUM(E23:P23)</f>
        <v>21</v>
      </c>
      <c r="R23" s="4">
        <v>8</v>
      </c>
      <c r="S23" s="4">
        <v>19</v>
      </c>
      <c r="T23" s="9" t="str">
        <f>IF(C23="","",IF(VALUE(C23)&gt;=2018,"do lat 8",IF(VALUE(C23)&gt;=2014,"do lat 12",IF(VALUE(C23)&gt;=2008,"do lat 18",IF(VALUE(C23)&gt;=1962,"dorosły","senior")))))</f>
        <v>do lat 8</v>
      </c>
      <c r="U23" s="2" t="str">
        <f>IF(RIGHT(B23,1)="a","kobieta","mężczyzna")</f>
        <v>mężczyzna</v>
      </c>
      <c r="V23" s="2">
        <f>SUM(E23:H23)</f>
        <v>6.5</v>
      </c>
      <c r="W23" s="2">
        <f>SUM(I23:L23)</f>
        <v>11.5</v>
      </c>
      <c r="X23" s="2">
        <f>SUM(M23:N23)</f>
        <v>3</v>
      </c>
      <c r="Y23" s="2">
        <f>SUM(O23:P23)</f>
        <v>0</v>
      </c>
    </row>
    <row r="24" spans="1:25" x14ac:dyDescent="0.3">
      <c r="A24" s="2">
        <f>IF(Q24=Q23,A23,ROW(A24)-2)</f>
        <v>22</v>
      </c>
      <c r="B24" t="s">
        <v>67</v>
      </c>
      <c r="C24" s="5">
        <v>2017</v>
      </c>
      <c r="D24" t="s">
        <v>66</v>
      </c>
      <c r="E24">
        <v>3</v>
      </c>
      <c r="F24">
        <v>3</v>
      </c>
      <c r="G24">
        <v>3</v>
      </c>
      <c r="H24" s="8">
        <v>2</v>
      </c>
      <c r="I24">
        <v>3.5</v>
      </c>
      <c r="K24">
        <v>3</v>
      </c>
      <c r="L24">
        <v>3</v>
      </c>
      <c r="M24">
        <v>3</v>
      </c>
      <c r="Q24" s="4">
        <f>SUM(E24:P24)</f>
        <v>23.5</v>
      </c>
      <c r="R24" s="4">
        <v>6.5</v>
      </c>
      <c r="S24" s="4">
        <v>18.5</v>
      </c>
      <c r="T24" s="9" t="str">
        <f>IF(C24="","",IF(VALUE(C24)&gt;=2018,"do lat 8",IF(VALUE(C24)&gt;=2014,"do lat 12",IF(VALUE(C24)&gt;=2008,"do lat 18",IF(VALUE(C24)&gt;=1962,"dorosły","senior")))))</f>
        <v>do lat 12</v>
      </c>
      <c r="U24" s="2" t="str">
        <f>IF(RIGHT(B24,1)="a","kobieta","mężczyzna")</f>
        <v>kobieta</v>
      </c>
      <c r="V24" s="2">
        <f>SUM(E24:H24)</f>
        <v>11</v>
      </c>
      <c r="W24" s="2">
        <f>SUM(I24:L24)</f>
        <v>9.5</v>
      </c>
      <c r="X24" s="2">
        <f>SUM(M24:N24)</f>
        <v>3</v>
      </c>
      <c r="Y24" s="2">
        <f>SUM(O24:P24)</f>
        <v>0</v>
      </c>
    </row>
    <row r="25" spans="1:25" x14ac:dyDescent="0.3">
      <c r="A25" s="2">
        <f>IF(Q25=Q24,A24,ROW(A25)-2)</f>
        <v>23</v>
      </c>
      <c r="B25" t="s">
        <v>102</v>
      </c>
      <c r="C25" s="5">
        <v>2017</v>
      </c>
      <c r="D25" t="s">
        <v>25</v>
      </c>
      <c r="E25">
        <v>4</v>
      </c>
      <c r="F25">
        <v>2</v>
      </c>
      <c r="G25">
        <v>3</v>
      </c>
      <c r="H25" s="8"/>
      <c r="I25">
        <v>3</v>
      </c>
      <c r="J25">
        <v>2.5</v>
      </c>
      <c r="K25">
        <v>2</v>
      </c>
      <c r="L25">
        <v>3</v>
      </c>
      <c r="M25">
        <v>3</v>
      </c>
      <c r="Q25" s="4">
        <f>SUM(E25:P25)</f>
        <v>22.5</v>
      </c>
      <c r="R25" s="4">
        <v>7</v>
      </c>
      <c r="S25" s="4">
        <v>18.5</v>
      </c>
      <c r="T25" s="9" t="str">
        <f>IF(C25="","",IF(VALUE(C25)&gt;=2018,"do lat 8",IF(VALUE(C25)&gt;=2014,"do lat 12",IF(VALUE(C25)&gt;=2008,"do lat 18",IF(VALUE(C25)&gt;=1962,"dorosły","senior")))))</f>
        <v>do lat 12</v>
      </c>
      <c r="U25" s="2" t="str">
        <f>IF(RIGHT(B25,1)="a","kobieta","mężczyzna")</f>
        <v>mężczyzna</v>
      </c>
      <c r="V25" s="2">
        <f>SUM(E25:H25)</f>
        <v>9</v>
      </c>
      <c r="W25" s="2">
        <f>SUM(I25:L25)</f>
        <v>10.5</v>
      </c>
      <c r="X25" s="2">
        <f>SUM(M25:N25)</f>
        <v>3</v>
      </c>
      <c r="Y25" s="2">
        <f>SUM(O25:P25)</f>
        <v>0</v>
      </c>
    </row>
    <row r="26" spans="1:25" x14ac:dyDescent="0.3">
      <c r="A26" s="2">
        <f>IF(Q26=Q25,A25,ROW(A26)-2)</f>
        <v>24</v>
      </c>
      <c r="B26" t="s">
        <v>121</v>
      </c>
      <c r="C26" s="5">
        <v>2018</v>
      </c>
      <c r="D26" t="s">
        <v>122</v>
      </c>
      <c r="F26">
        <v>4</v>
      </c>
      <c r="G26">
        <v>4</v>
      </c>
      <c r="H26" s="8">
        <v>4</v>
      </c>
      <c r="I26">
        <v>3</v>
      </c>
      <c r="J26">
        <v>4</v>
      </c>
      <c r="K26">
        <v>3.5</v>
      </c>
      <c r="L26">
        <v>4</v>
      </c>
      <c r="M26">
        <v>3</v>
      </c>
      <c r="Q26" s="4">
        <f>SUM(E26:P26)</f>
        <v>29.5</v>
      </c>
      <c r="R26" s="4">
        <v>8</v>
      </c>
      <c r="S26" s="4">
        <v>23.5</v>
      </c>
      <c r="T26" s="9" t="str">
        <f>IF(C26="","",IF(VALUE(C26)&gt;=2018,"do lat 8",IF(VALUE(C26)&gt;=2014,"do lat 12",IF(VALUE(C26)&gt;=2008,"do lat 18",IF(VALUE(C26)&gt;=1962,"dorosły","senior")))))</f>
        <v>do lat 8</v>
      </c>
      <c r="U26" s="2" t="str">
        <f>IF(RIGHT(B26,1)="a","kobieta","mężczyzna")</f>
        <v>mężczyzna</v>
      </c>
      <c r="V26" s="2">
        <f>SUM(E26:H26)</f>
        <v>12</v>
      </c>
      <c r="W26" s="2">
        <f>SUM(I26:L26)</f>
        <v>14.5</v>
      </c>
      <c r="X26" s="2">
        <f>SUM(M26:N26)</f>
        <v>3</v>
      </c>
      <c r="Y26" s="2">
        <f>SUM(O26:P26)</f>
        <v>0</v>
      </c>
    </row>
    <row r="27" spans="1:25" x14ac:dyDescent="0.3">
      <c r="A27" s="2">
        <f>IF(Q27=Q26,A26,ROW(A27)-2)</f>
        <v>25</v>
      </c>
      <c r="B27" t="s">
        <v>126</v>
      </c>
      <c r="C27" s="5">
        <v>1986</v>
      </c>
      <c r="D27" t="s">
        <v>59</v>
      </c>
      <c r="F27">
        <v>2.5</v>
      </c>
      <c r="G27">
        <v>2.5</v>
      </c>
      <c r="H27" s="8"/>
      <c r="I27">
        <v>2.5</v>
      </c>
      <c r="M27">
        <v>3</v>
      </c>
      <c r="Q27" s="4">
        <f>SUM(E27:P27)</f>
        <v>10.5</v>
      </c>
      <c r="R27" s="4">
        <v>5.5</v>
      </c>
      <c r="S27" s="4">
        <v>10.5</v>
      </c>
      <c r="T27" s="9" t="str">
        <f>IF(C27="","",IF(VALUE(C27)&gt;=2018,"do lat 8",IF(VALUE(C27)&gt;=2014,"do lat 12",IF(VALUE(C27)&gt;=2008,"do lat 18",IF(VALUE(C27)&gt;=1962,"dorosły","senior")))))</f>
        <v>dorosły</v>
      </c>
      <c r="U27" s="2" t="str">
        <f>IF(RIGHT(B27,1)="a","kobieta","mężczyzna")</f>
        <v>mężczyzna</v>
      </c>
      <c r="V27" s="2">
        <f>SUM(E27:H27)</f>
        <v>5</v>
      </c>
      <c r="W27" s="2">
        <f>SUM(I27:L27)</f>
        <v>2.5</v>
      </c>
      <c r="X27" s="2">
        <f>SUM(M27:N27)</f>
        <v>3</v>
      </c>
      <c r="Y27" s="2">
        <f>SUM(O27:P27)</f>
        <v>0</v>
      </c>
    </row>
    <row r="28" spans="1:25" x14ac:dyDescent="0.3">
      <c r="A28" s="2">
        <f>IF(Q28=Q27,A27,ROW(A28)-2)</f>
        <v>26</v>
      </c>
      <c r="B28" t="s">
        <v>145</v>
      </c>
      <c r="C28" s="5">
        <v>2015</v>
      </c>
      <c r="D28" t="s">
        <v>146</v>
      </c>
      <c r="G28">
        <v>2</v>
      </c>
      <c r="H28" s="8">
        <v>2</v>
      </c>
      <c r="M28">
        <v>3</v>
      </c>
      <c r="Q28" s="4">
        <f>SUM(E28:P28)</f>
        <v>7</v>
      </c>
      <c r="R28" s="4">
        <v>5</v>
      </c>
      <c r="S28" s="4">
        <v>7</v>
      </c>
      <c r="T28" s="9" t="str">
        <f>IF(C28="","",IF(VALUE(C28)&gt;=2018,"do lat 8",IF(VALUE(C28)&gt;=2014,"do lat 12",IF(VALUE(C28)&gt;=2008,"do lat 18",IF(VALUE(C28)&gt;=1962,"dorosły","senior")))))</f>
        <v>do lat 12</v>
      </c>
      <c r="U28" s="2" t="str">
        <f>IF(RIGHT(B28,1)="a","kobieta","mężczyzna")</f>
        <v>mężczyzna</v>
      </c>
      <c r="V28" s="2">
        <f>SUM(E28:H28)</f>
        <v>4</v>
      </c>
      <c r="W28" s="2">
        <f>SUM(I28:L28)</f>
        <v>0</v>
      </c>
      <c r="X28" s="2">
        <f>SUM(M28:N28)</f>
        <v>3</v>
      </c>
      <c r="Y28" s="2">
        <f>SUM(O28:P28)</f>
        <v>0</v>
      </c>
    </row>
    <row r="29" spans="1:25" x14ac:dyDescent="0.3">
      <c r="A29" s="2">
        <f>IF(Q29=Q28,A28,ROW(A29)-2)</f>
        <v>27</v>
      </c>
      <c r="B29" t="s">
        <v>187</v>
      </c>
      <c r="C29" s="5">
        <v>1990</v>
      </c>
      <c r="D29" t="s">
        <v>186</v>
      </c>
      <c r="H29" s="8"/>
      <c r="J29">
        <v>3.5</v>
      </c>
      <c r="K29">
        <v>3</v>
      </c>
      <c r="M29">
        <v>2.5</v>
      </c>
      <c r="Q29" s="4">
        <f>SUM(E29:P29)</f>
        <v>9</v>
      </c>
      <c r="R29" s="4">
        <v>6.5</v>
      </c>
      <c r="S29" s="4">
        <v>9</v>
      </c>
      <c r="T29" s="9" t="str">
        <f>IF(C29="","",IF(VALUE(C29)&gt;=2018,"do lat 8",IF(VALUE(C29)&gt;=2014,"do lat 12",IF(VALUE(C29)&gt;=2008,"do lat 18",IF(VALUE(C29)&gt;=1962,"dorosły","senior")))))</f>
        <v>dorosły</v>
      </c>
      <c r="U29" s="2" t="str">
        <f>IF(RIGHT(B29,1)="a","kobieta","mężczyzna")</f>
        <v>mężczyzna</v>
      </c>
      <c r="V29" s="2">
        <f>SUM(E29:H29)</f>
        <v>0</v>
      </c>
      <c r="W29" s="2">
        <f>SUM(I29:L29)</f>
        <v>6.5</v>
      </c>
      <c r="X29" s="2">
        <f>SUM(M29:N29)</f>
        <v>2.5</v>
      </c>
      <c r="Y29" s="2">
        <f>SUM(O29:P29)</f>
        <v>0</v>
      </c>
    </row>
    <row r="30" spans="1:25" x14ac:dyDescent="0.3">
      <c r="A30" s="2">
        <f>IF(Q30=Q29,A29,ROW(A30)-2)</f>
        <v>28</v>
      </c>
      <c r="B30" t="s">
        <v>79</v>
      </c>
      <c r="C30" s="5">
        <v>2017</v>
      </c>
      <c r="D30" t="s">
        <v>78</v>
      </c>
      <c r="E30">
        <v>2</v>
      </c>
      <c r="F30">
        <v>2.5</v>
      </c>
      <c r="G30">
        <v>2</v>
      </c>
      <c r="H30" s="8">
        <v>1.5</v>
      </c>
      <c r="I30">
        <v>2.5</v>
      </c>
      <c r="J30">
        <v>3</v>
      </c>
      <c r="K30">
        <v>3.5</v>
      </c>
      <c r="M30">
        <v>2</v>
      </c>
      <c r="Q30" s="4">
        <f>SUM(E30:P30)</f>
        <v>19</v>
      </c>
      <c r="R30" s="4">
        <v>6.5</v>
      </c>
      <c r="S30" s="4">
        <v>15.5</v>
      </c>
      <c r="T30" s="9" t="str">
        <f>IF(C30="","",IF(VALUE(C30)&gt;=2018,"do lat 8",IF(VALUE(C30)&gt;=2014,"do lat 12",IF(VALUE(C30)&gt;=2008,"do lat 18",IF(VALUE(C30)&gt;=1962,"dorosły","senior")))))</f>
        <v>do lat 12</v>
      </c>
      <c r="U30" s="2" t="str">
        <f>IF(RIGHT(B30,1)="a","kobieta","mężczyzna")</f>
        <v>mężczyzna</v>
      </c>
      <c r="V30" s="2">
        <f>SUM(E30:H30)</f>
        <v>8</v>
      </c>
      <c r="W30" s="2">
        <f>SUM(I30:L30)</f>
        <v>9</v>
      </c>
      <c r="X30" s="2">
        <f>SUM(M30:N30)</f>
        <v>2</v>
      </c>
      <c r="Y30" s="2">
        <f>SUM(O30:P30)</f>
        <v>0</v>
      </c>
    </row>
    <row r="31" spans="1:25" x14ac:dyDescent="0.3">
      <c r="A31" s="2">
        <f>IF(Q31=Q30,A30,ROW(A31)-2)</f>
        <v>29</v>
      </c>
      <c r="B31" t="s">
        <v>73</v>
      </c>
      <c r="C31" s="5">
        <v>2017</v>
      </c>
      <c r="D31" t="s">
        <v>72</v>
      </c>
      <c r="E31">
        <v>3</v>
      </c>
      <c r="F31">
        <v>3</v>
      </c>
      <c r="H31" s="8">
        <v>2</v>
      </c>
      <c r="K31">
        <v>3</v>
      </c>
      <c r="M31">
        <v>2</v>
      </c>
      <c r="Q31" s="4">
        <f>SUM(E31:P31)</f>
        <v>13</v>
      </c>
      <c r="R31" s="4">
        <v>6</v>
      </c>
      <c r="S31" s="4">
        <v>13</v>
      </c>
      <c r="T31" s="9" t="str">
        <f>IF(C31="","",IF(VALUE(C31)&gt;=2018,"do lat 8",IF(VALUE(C31)&gt;=2014,"do lat 12",IF(VALUE(C31)&gt;=2008,"do lat 18",IF(VALUE(C31)&gt;=1962,"dorosły","senior")))))</f>
        <v>do lat 12</v>
      </c>
      <c r="U31" s="2" t="str">
        <f>IF(RIGHT(B31,1)="a","kobieta","mężczyzna")</f>
        <v>mężczyzna</v>
      </c>
      <c r="V31" s="2">
        <f>SUM(E31:H31)</f>
        <v>8</v>
      </c>
      <c r="W31" s="2">
        <f>SUM(I31:L31)</f>
        <v>3</v>
      </c>
      <c r="X31" s="2">
        <f>SUM(M31:N31)</f>
        <v>2</v>
      </c>
      <c r="Y31" s="2">
        <f>SUM(O31:P31)</f>
        <v>0</v>
      </c>
    </row>
    <row r="32" spans="1:25" x14ac:dyDescent="0.3">
      <c r="A32" s="2">
        <f>IF(Q32=Q31,A31,ROW(A32)-2)</f>
        <v>30</v>
      </c>
      <c r="B32" t="s">
        <v>147</v>
      </c>
      <c r="C32" s="5">
        <v>1987</v>
      </c>
      <c r="D32" t="s">
        <v>25</v>
      </c>
      <c r="G32">
        <v>2</v>
      </c>
      <c r="H32" s="8"/>
      <c r="I32">
        <v>3</v>
      </c>
      <c r="J32">
        <v>2</v>
      </c>
      <c r="L32">
        <v>2</v>
      </c>
      <c r="M32">
        <v>2</v>
      </c>
      <c r="Q32" s="4">
        <f>SUM(E32:P32)</f>
        <v>11</v>
      </c>
      <c r="R32" s="4">
        <v>5</v>
      </c>
      <c r="S32" s="4">
        <v>11</v>
      </c>
      <c r="T32" s="9" t="str">
        <f>IF(C32="","",IF(VALUE(C32)&gt;=2018,"do lat 8",IF(VALUE(C32)&gt;=2014,"do lat 12",IF(VALUE(C32)&gt;=2008,"do lat 18",IF(VALUE(C32)&gt;=1962,"dorosły","senior")))))</f>
        <v>dorosły</v>
      </c>
      <c r="U32" s="2" t="str">
        <f>IF(RIGHT(B32,1)="a","kobieta","mężczyzna")</f>
        <v>mężczyzna</v>
      </c>
      <c r="V32" s="2">
        <f>SUM(E32:H32)</f>
        <v>2</v>
      </c>
      <c r="W32" s="2">
        <f>SUM(I32:L32)</f>
        <v>7</v>
      </c>
      <c r="X32" s="2">
        <f>SUM(M32:N32)</f>
        <v>2</v>
      </c>
      <c r="Y32" s="2">
        <f>SUM(O32:P32)</f>
        <v>0</v>
      </c>
    </row>
    <row r="33" spans="1:25" x14ac:dyDescent="0.3">
      <c r="A33" s="2">
        <f>IF(Q33=Q32,A32,ROW(A33)-2)</f>
        <v>31</v>
      </c>
      <c r="B33" t="s">
        <v>172</v>
      </c>
      <c r="C33" s="5">
        <v>2014</v>
      </c>
      <c r="D33" t="s">
        <v>173</v>
      </c>
      <c r="H33" s="8"/>
      <c r="I33">
        <v>2</v>
      </c>
      <c r="M33">
        <v>2</v>
      </c>
      <c r="Q33" s="4">
        <f>SUM(E33:P33)</f>
        <v>4</v>
      </c>
      <c r="R33" s="4">
        <v>4</v>
      </c>
      <c r="S33" s="4">
        <v>4</v>
      </c>
      <c r="T33" s="9" t="str">
        <f>IF(C33="","",IF(VALUE(C33)&gt;=2018,"do lat 8",IF(VALUE(C33)&gt;=2014,"do lat 12",IF(VALUE(C33)&gt;=2008,"do lat 18",IF(VALUE(C33)&gt;=1962,"dorosły","senior")))))</f>
        <v>do lat 12</v>
      </c>
      <c r="U33" s="2" t="str">
        <f>IF(RIGHT(B33,1)="a","kobieta","mężczyzna")</f>
        <v>mężczyzna</v>
      </c>
      <c r="V33" s="2">
        <f>SUM(E33:H33)</f>
        <v>0</v>
      </c>
      <c r="W33" s="2">
        <f>SUM(I33:L33)</f>
        <v>2</v>
      </c>
      <c r="X33" s="2">
        <f>SUM(M33:N33)</f>
        <v>2</v>
      </c>
      <c r="Y33" s="2">
        <f>SUM(O33:P33)</f>
        <v>0</v>
      </c>
    </row>
    <row r="34" spans="1:25" x14ac:dyDescent="0.3">
      <c r="A34" s="2">
        <f>IF(Q34=Q33,A33,ROW(A34)-2)</f>
        <v>31</v>
      </c>
      <c r="B34" t="s">
        <v>174</v>
      </c>
      <c r="C34" s="5">
        <v>2017</v>
      </c>
      <c r="D34" t="s">
        <v>175</v>
      </c>
      <c r="H34" s="8"/>
      <c r="I34">
        <v>2</v>
      </c>
      <c r="M34">
        <v>2</v>
      </c>
      <c r="Q34" s="4">
        <f>SUM(E34:P34)</f>
        <v>4</v>
      </c>
      <c r="R34" s="4">
        <v>4</v>
      </c>
      <c r="S34" s="4">
        <v>4</v>
      </c>
      <c r="T34" s="9" t="str">
        <f>IF(C34="","",IF(VALUE(C34)&gt;=2018,"do lat 8",IF(VALUE(C34)&gt;=2014,"do lat 12",IF(VALUE(C34)&gt;=2008,"do lat 18",IF(VALUE(C34)&gt;=1962,"dorosły","senior")))))</f>
        <v>do lat 12</v>
      </c>
      <c r="U34" s="2" t="str">
        <f>IF(RIGHT(B34,1)="a","kobieta","mężczyzna")</f>
        <v>mężczyzna</v>
      </c>
      <c r="V34" s="2">
        <f>SUM(E34:H34)</f>
        <v>0</v>
      </c>
      <c r="W34" s="2">
        <f>SUM(I34:L34)</f>
        <v>2</v>
      </c>
      <c r="X34" s="2">
        <f>SUM(M34:N34)</f>
        <v>2</v>
      </c>
      <c r="Y34" s="2">
        <f>SUM(O34:P34)</f>
        <v>0</v>
      </c>
    </row>
    <row r="35" spans="1:25" x14ac:dyDescent="0.3">
      <c r="A35" s="2"/>
      <c r="B35" t="s">
        <v>210</v>
      </c>
      <c r="C35" s="5">
        <v>2018</v>
      </c>
      <c r="D35" t="s">
        <v>211</v>
      </c>
      <c r="H35" s="8"/>
      <c r="M35">
        <v>2</v>
      </c>
      <c r="Q35" s="4">
        <f>SUM(E35:P35)</f>
        <v>2</v>
      </c>
      <c r="R35" s="4">
        <v>2</v>
      </c>
      <c r="S35" s="4">
        <v>2</v>
      </c>
      <c r="T35" s="9" t="str">
        <f>IF(C35="","",IF(VALUE(C35)&gt;=2018,"do lat 8",IF(VALUE(C35)&gt;=2014,"do lat 12",IF(VALUE(C35)&gt;=2008,"do lat 18",IF(VALUE(C35)&gt;=1962,"dorosły","senior")))))</f>
        <v>do lat 8</v>
      </c>
      <c r="U35" s="2" t="str">
        <f>IF(RIGHT(B35,1)="a","kobieta","mężczyzna")</f>
        <v>mężczyzna</v>
      </c>
      <c r="V35" s="2">
        <f>SUM(E35:H35)</f>
        <v>0</v>
      </c>
      <c r="W35" s="2">
        <f>SUM(I35:L35)</f>
        <v>0</v>
      </c>
      <c r="X35" s="2">
        <f>SUM(M35:N35)</f>
        <v>2</v>
      </c>
      <c r="Y35" s="2">
        <f>SUM(O35:P35)</f>
        <v>0</v>
      </c>
    </row>
    <row r="36" spans="1:25" x14ac:dyDescent="0.3">
      <c r="A36" s="2">
        <f>IF(Q36=Q35,A35,ROW(A36)-2)</f>
        <v>34</v>
      </c>
      <c r="B36" t="s">
        <v>31</v>
      </c>
      <c r="C36" s="5">
        <v>1984</v>
      </c>
      <c r="D36" t="s">
        <v>30</v>
      </c>
      <c r="E36">
        <v>6</v>
      </c>
      <c r="F36">
        <v>5</v>
      </c>
      <c r="G36">
        <v>4.5</v>
      </c>
      <c r="H36" s="8">
        <v>6</v>
      </c>
      <c r="I36">
        <v>5.5</v>
      </c>
      <c r="J36">
        <v>4.5</v>
      </c>
      <c r="Q36" s="4">
        <f>SUM(E36:P36)</f>
        <v>31.5</v>
      </c>
      <c r="R36" s="4">
        <v>12</v>
      </c>
      <c r="S36" s="4">
        <v>31.5</v>
      </c>
      <c r="T36" s="9" t="str">
        <f>IF(C36="","",IF(VALUE(C36)&gt;=2018,"do lat 8",IF(VALUE(C36)&gt;=2014,"do lat 12",IF(VALUE(C36)&gt;=2008,"do lat 18",IF(VALUE(C36)&gt;=1962,"dorosły","senior")))))</f>
        <v>dorosły</v>
      </c>
      <c r="U36" s="2" t="str">
        <f>IF(RIGHT(B36,1)="a","kobieta","mężczyzna")</f>
        <v>mężczyzna</v>
      </c>
      <c r="V36" s="2">
        <f>SUM(E36:H36)</f>
        <v>21.5</v>
      </c>
      <c r="W36" s="2">
        <f>SUM(I36:L36)</f>
        <v>10</v>
      </c>
      <c r="X36" s="2">
        <f>SUM(M36:N36)</f>
        <v>0</v>
      </c>
      <c r="Y36" s="2">
        <f>SUM(O36:P36)</f>
        <v>0</v>
      </c>
    </row>
    <row r="37" spans="1:25" x14ac:dyDescent="0.3">
      <c r="A37" s="2">
        <f>IF(Q37=Q36,A36,ROW(A37)-2)</f>
        <v>35</v>
      </c>
      <c r="B37" t="s">
        <v>34</v>
      </c>
      <c r="C37" s="5">
        <v>2005</v>
      </c>
      <c r="D37" t="s">
        <v>33</v>
      </c>
      <c r="E37">
        <v>5.5</v>
      </c>
      <c r="F37">
        <v>5</v>
      </c>
      <c r="G37">
        <v>5</v>
      </c>
      <c r="H37" s="8"/>
      <c r="Q37" s="4">
        <f>SUM(E37:P37)</f>
        <v>15.5</v>
      </c>
      <c r="R37" s="4">
        <v>10.5</v>
      </c>
      <c r="S37" s="4">
        <v>15.5</v>
      </c>
      <c r="T37" s="9" t="str">
        <f>IF(C37="","",IF(VALUE(C37)&gt;=2018,"do lat 8",IF(VALUE(C37)&gt;=2014,"do lat 12",IF(VALUE(C37)&gt;=2008,"do lat 18",IF(VALUE(C37)&gt;=1962,"dorosły","senior")))))</f>
        <v>dorosły</v>
      </c>
      <c r="U37" s="2" t="str">
        <f>IF(RIGHT(B37,1)="a","kobieta","mężczyzna")</f>
        <v>mężczyzna</v>
      </c>
      <c r="V37" s="2">
        <f>SUM(E37:H37)</f>
        <v>15.5</v>
      </c>
      <c r="W37" s="2">
        <f>SUM(I37:L37)</f>
        <v>0</v>
      </c>
      <c r="X37" s="2">
        <f>SUM(M37:N37)</f>
        <v>0</v>
      </c>
      <c r="Y37" s="2">
        <f>SUM(O37:P37)</f>
        <v>0</v>
      </c>
    </row>
    <row r="38" spans="1:25" x14ac:dyDescent="0.3">
      <c r="A38" s="2">
        <f>IF(Q38=Q37,A37,ROW(A38)-2)</f>
        <v>36</v>
      </c>
      <c r="B38" t="s">
        <v>40</v>
      </c>
      <c r="C38" s="5">
        <v>1971</v>
      </c>
      <c r="D38" t="s">
        <v>39</v>
      </c>
      <c r="E38">
        <v>4.5</v>
      </c>
      <c r="F38">
        <v>4</v>
      </c>
      <c r="H38" s="8"/>
      <c r="J38">
        <v>3.5</v>
      </c>
      <c r="K38">
        <v>4</v>
      </c>
      <c r="L38">
        <v>4.5</v>
      </c>
      <c r="Q38" s="4">
        <f>SUM(E38:P38)</f>
        <v>20.5</v>
      </c>
      <c r="R38" s="4">
        <v>9</v>
      </c>
      <c r="S38" s="4">
        <v>20.5</v>
      </c>
      <c r="T38" s="9" t="str">
        <f>IF(C38="","",IF(VALUE(C38)&gt;=2018,"do lat 8",IF(VALUE(C38)&gt;=2014,"do lat 12",IF(VALUE(C38)&gt;=2008,"do lat 18",IF(VALUE(C38)&gt;=1962,"dorosły","senior")))))</f>
        <v>dorosły</v>
      </c>
      <c r="U38" s="2" t="str">
        <f>IF(RIGHT(B38,1)="a","kobieta","mężczyzna")</f>
        <v>mężczyzna</v>
      </c>
      <c r="V38" s="2">
        <f>SUM(E38:H38)</f>
        <v>8.5</v>
      </c>
      <c r="W38" s="2">
        <f>SUM(I38:L38)</f>
        <v>12</v>
      </c>
      <c r="X38" s="2">
        <f>SUM(M38:N38)</f>
        <v>0</v>
      </c>
      <c r="Y38" s="2">
        <f>SUM(O38:P38)</f>
        <v>0</v>
      </c>
    </row>
    <row r="39" spans="1:25" x14ac:dyDescent="0.3">
      <c r="A39" s="2">
        <f>IF(Q39=Q38,A38,ROW(A39)-2)</f>
        <v>37</v>
      </c>
      <c r="B39" t="s">
        <v>98</v>
      </c>
      <c r="C39" s="5">
        <v>2005</v>
      </c>
      <c r="D39" t="s">
        <v>23</v>
      </c>
      <c r="E39">
        <v>4.5</v>
      </c>
      <c r="F39">
        <v>4</v>
      </c>
      <c r="G39">
        <v>3</v>
      </c>
      <c r="H39" s="8">
        <v>4</v>
      </c>
      <c r="J39">
        <v>3.5</v>
      </c>
      <c r="K39">
        <v>4</v>
      </c>
      <c r="Q39" s="4">
        <f>SUM(E39:P39)</f>
        <v>23</v>
      </c>
      <c r="R39" s="4">
        <v>8.5</v>
      </c>
      <c r="S39" s="4">
        <v>23</v>
      </c>
      <c r="T39" s="9" t="str">
        <f>IF(C39="","",IF(VALUE(C39)&gt;=2018,"do lat 8",IF(VALUE(C39)&gt;=2014,"do lat 12",IF(VALUE(C39)&gt;=2008,"do lat 18",IF(VALUE(C39)&gt;=1962,"dorosły","senior")))))</f>
        <v>dorosły</v>
      </c>
      <c r="U39" s="2" t="str">
        <f>IF(RIGHT(B39,1)="a","kobieta","mężczyzna")</f>
        <v>kobieta</v>
      </c>
      <c r="V39" s="2">
        <f>SUM(E39:H39)</f>
        <v>15.5</v>
      </c>
      <c r="W39" s="2">
        <f>SUM(I39:L39)</f>
        <v>7.5</v>
      </c>
      <c r="X39" s="2">
        <f>SUM(M39:N39)</f>
        <v>0</v>
      </c>
      <c r="Y39" s="2">
        <f>SUM(O39:P39)</f>
        <v>0</v>
      </c>
    </row>
    <row r="40" spans="1:25" x14ac:dyDescent="0.3">
      <c r="A40" s="2">
        <f>IF(Q40=Q39,A39,ROW(A40)-2)</f>
        <v>38</v>
      </c>
      <c r="B40" t="s">
        <v>75</v>
      </c>
      <c r="C40" s="5">
        <v>1939</v>
      </c>
      <c r="D40" t="s">
        <v>74</v>
      </c>
      <c r="E40">
        <v>2.5</v>
      </c>
      <c r="F40">
        <v>3</v>
      </c>
      <c r="G40">
        <v>3</v>
      </c>
      <c r="H40" s="8">
        <v>3</v>
      </c>
      <c r="J40">
        <v>3</v>
      </c>
      <c r="K40">
        <v>3</v>
      </c>
      <c r="Q40" s="4">
        <f>SUM(E40:P40)</f>
        <v>17.5</v>
      </c>
      <c r="R40" s="4">
        <v>6</v>
      </c>
      <c r="S40" s="4">
        <v>17.5</v>
      </c>
      <c r="T40" s="9" t="str">
        <f>IF(C40="","",IF(VALUE(C40)&gt;=2018,"do lat 8",IF(VALUE(C40)&gt;=2014,"do lat 12",IF(VALUE(C40)&gt;=2008,"do lat 18",IF(VALUE(C40)&gt;=1962,"dorosły","senior")))))</f>
        <v>senior</v>
      </c>
      <c r="U40" s="2" t="str">
        <f>IF(RIGHT(B40,1)="a","kobieta","mężczyzna")</f>
        <v>mężczyzna</v>
      </c>
      <c r="V40" s="2">
        <f>SUM(E40:H40)</f>
        <v>11.5</v>
      </c>
      <c r="W40" s="2">
        <f>SUM(I40:L40)</f>
        <v>6</v>
      </c>
      <c r="X40" s="2">
        <f>SUM(M40:N40)</f>
        <v>0</v>
      </c>
      <c r="Y40" s="2">
        <f>SUM(O40:P40)</f>
        <v>0</v>
      </c>
    </row>
    <row r="41" spans="1:25" x14ac:dyDescent="0.3">
      <c r="A41" s="2">
        <f>IF(Q41=Q40,A40,ROW(A41)-2)</f>
        <v>39</v>
      </c>
      <c r="B41" t="s">
        <v>103</v>
      </c>
      <c r="C41" s="5">
        <v>2017</v>
      </c>
      <c r="D41" t="s">
        <v>26</v>
      </c>
      <c r="E41">
        <v>3.5</v>
      </c>
      <c r="H41" s="8"/>
      <c r="Q41" s="4">
        <f>SUM(E41:P41)</f>
        <v>3.5</v>
      </c>
      <c r="R41" s="4">
        <v>3.5</v>
      </c>
      <c r="S41" s="4">
        <v>3.5</v>
      </c>
      <c r="T41" s="9" t="str">
        <f>IF(C41="","",IF(VALUE(C41)&gt;=2018,"do lat 8",IF(VALUE(C41)&gt;=2014,"do lat 12",IF(VALUE(C41)&gt;=2008,"do lat 18",IF(VALUE(C41)&gt;=1962,"dorosły","senior")))))</f>
        <v>do lat 12</v>
      </c>
      <c r="U41" s="2" t="str">
        <f>IF(RIGHT(B41,1)="a","kobieta","mężczyzna")</f>
        <v>mężczyzna</v>
      </c>
      <c r="V41" s="2">
        <f>SUM(E41:H41)</f>
        <v>3.5</v>
      </c>
      <c r="W41" s="2">
        <f>SUM(I41:L41)</f>
        <v>0</v>
      </c>
      <c r="X41" s="2">
        <f>SUM(M41:N41)</f>
        <v>0</v>
      </c>
      <c r="Y41" s="2">
        <f>SUM(O41:P41)</f>
        <v>0</v>
      </c>
    </row>
    <row r="42" spans="1:25" x14ac:dyDescent="0.3">
      <c r="A42" s="2">
        <f>IF(Q42=Q41,A41,ROW(A42)-2)</f>
        <v>40</v>
      </c>
      <c r="B42" t="s">
        <v>56</v>
      </c>
      <c r="C42" s="5">
        <v>2010</v>
      </c>
      <c r="D42" t="s">
        <v>55</v>
      </c>
      <c r="E42">
        <v>3.5</v>
      </c>
      <c r="G42">
        <v>3</v>
      </c>
      <c r="H42" s="8"/>
      <c r="Q42" s="4">
        <f>SUM(E42:P42)</f>
        <v>6.5</v>
      </c>
      <c r="R42" s="4">
        <v>6.5</v>
      </c>
      <c r="S42" s="4">
        <v>6.5</v>
      </c>
      <c r="T42" s="9" t="str">
        <f>IF(C42="","",IF(VALUE(C42)&gt;=2018,"do lat 8",IF(VALUE(C42)&gt;=2014,"do lat 12",IF(VALUE(C42)&gt;=2008,"do lat 18",IF(VALUE(C42)&gt;=1962,"dorosły","senior")))))</f>
        <v>do lat 18</v>
      </c>
      <c r="U42" s="2" t="str">
        <f>IF(RIGHT(B42,1)="a","kobieta","mężczyzna")</f>
        <v>mężczyzna</v>
      </c>
      <c r="V42" s="2">
        <f>SUM(E42:H42)</f>
        <v>6.5</v>
      </c>
      <c r="W42" s="2">
        <f>SUM(I42:L42)</f>
        <v>0</v>
      </c>
      <c r="X42" s="2">
        <f>SUM(M42:N42)</f>
        <v>0</v>
      </c>
      <c r="Y42" s="2">
        <f>SUM(O42:P42)</f>
        <v>0</v>
      </c>
    </row>
    <row r="43" spans="1:25" x14ac:dyDescent="0.3">
      <c r="A43" s="2">
        <f>IF(Q43=Q42,A42,ROW(A43)-2)</f>
        <v>41</v>
      </c>
      <c r="B43" t="s">
        <v>63</v>
      </c>
      <c r="C43" s="5">
        <v>2012</v>
      </c>
      <c r="D43" t="s">
        <v>62</v>
      </c>
      <c r="E43">
        <v>3</v>
      </c>
      <c r="H43" s="8"/>
      <c r="Q43" s="4">
        <f>SUM(E43:P43)</f>
        <v>3</v>
      </c>
      <c r="R43" s="4">
        <v>3</v>
      </c>
      <c r="S43" s="4">
        <v>3</v>
      </c>
      <c r="T43" s="9" t="str">
        <f>IF(C43="","",IF(VALUE(C43)&gt;=2018,"do lat 8",IF(VALUE(C43)&gt;=2014,"do lat 12",IF(VALUE(C43)&gt;=2008,"do lat 18",IF(VALUE(C43)&gt;=1962,"dorosły","senior")))))</f>
        <v>do lat 18</v>
      </c>
      <c r="U43" s="2" t="str">
        <f>IF(RIGHT(B43,1)="a","kobieta","mężczyzna")</f>
        <v>mężczyzna</v>
      </c>
      <c r="V43" s="2">
        <f>SUM(E43:H43)</f>
        <v>3</v>
      </c>
      <c r="W43" s="2">
        <f>SUM(I43:L43)</f>
        <v>0</v>
      </c>
      <c r="X43" s="2">
        <f>SUM(M43:N43)</f>
        <v>0</v>
      </c>
      <c r="Y43" s="2">
        <f>SUM(O43:P43)</f>
        <v>0</v>
      </c>
    </row>
    <row r="44" spans="1:25" x14ac:dyDescent="0.3">
      <c r="A44" s="2">
        <f>IF(Q44=Q43,A43,ROW(A44)-2)</f>
        <v>42</v>
      </c>
      <c r="B44" t="s">
        <v>38</v>
      </c>
      <c r="C44" s="5">
        <v>1975</v>
      </c>
      <c r="D44" t="s">
        <v>37</v>
      </c>
      <c r="E44">
        <v>5</v>
      </c>
      <c r="F44">
        <v>3.5</v>
      </c>
      <c r="G44">
        <v>4</v>
      </c>
      <c r="H44" s="8">
        <v>4.5</v>
      </c>
      <c r="Q44" s="4">
        <f>SUM(E44:P44)</f>
        <v>17</v>
      </c>
      <c r="R44" s="4">
        <v>9.5</v>
      </c>
      <c r="S44" s="4">
        <v>17</v>
      </c>
      <c r="T44" s="9" t="str">
        <f>IF(C44="","",IF(VALUE(C44)&gt;=2018,"do lat 8",IF(VALUE(C44)&gt;=2014,"do lat 12",IF(VALUE(C44)&gt;=2008,"do lat 18",IF(VALUE(C44)&gt;=1962,"dorosły","senior")))))</f>
        <v>dorosły</v>
      </c>
      <c r="U44" s="2" t="str">
        <f>IF(RIGHT(B44,1)="a","kobieta","mężczyzna")</f>
        <v>mężczyzna</v>
      </c>
      <c r="V44" s="2">
        <f>SUM(E44:H44)</f>
        <v>17</v>
      </c>
      <c r="W44" s="2">
        <f>SUM(I44:L44)</f>
        <v>0</v>
      </c>
      <c r="X44" s="2">
        <f>SUM(M44:N44)</f>
        <v>0</v>
      </c>
      <c r="Y44" s="2">
        <f>SUM(O44:P44)</f>
        <v>0</v>
      </c>
    </row>
    <row r="45" spans="1:25" x14ac:dyDescent="0.3">
      <c r="A45" s="2">
        <f>IF(Q45=Q44,A44,ROW(A45)-2)</f>
        <v>43</v>
      </c>
      <c r="B45" t="s">
        <v>42</v>
      </c>
      <c r="C45" s="5">
        <v>2010</v>
      </c>
      <c r="D45" t="s">
        <v>41</v>
      </c>
      <c r="E45">
        <v>4.5</v>
      </c>
      <c r="F45">
        <v>3.5</v>
      </c>
      <c r="H45" s="8"/>
      <c r="Q45" s="4">
        <f>SUM(E45:P45)</f>
        <v>8</v>
      </c>
      <c r="R45" s="4">
        <v>8</v>
      </c>
      <c r="S45" s="4">
        <v>8</v>
      </c>
      <c r="T45" s="9" t="str">
        <f>IF(C45="","",IF(VALUE(C45)&gt;=2018,"do lat 8",IF(VALUE(C45)&gt;=2014,"do lat 12",IF(VALUE(C45)&gt;=2008,"do lat 18",IF(VALUE(C45)&gt;=1962,"dorosły","senior")))))</f>
        <v>do lat 18</v>
      </c>
      <c r="U45" s="2" t="str">
        <f>IF(RIGHT(B45,1)="a","kobieta","mężczyzna")</f>
        <v>mężczyzna</v>
      </c>
      <c r="V45" s="2">
        <f>SUM(E45:H45)</f>
        <v>8</v>
      </c>
      <c r="W45" s="2">
        <f>SUM(I45:L45)</f>
        <v>0</v>
      </c>
      <c r="X45" s="2">
        <f>SUM(M45:N45)</f>
        <v>0</v>
      </c>
      <c r="Y45" s="2">
        <f>SUM(O45:P45)</f>
        <v>0</v>
      </c>
    </row>
    <row r="46" spans="1:25" x14ac:dyDescent="0.3">
      <c r="A46" s="2">
        <f>IF(Q46=Q45,A45,ROW(A46)-2)</f>
        <v>44</v>
      </c>
      <c r="B46" t="s">
        <v>106</v>
      </c>
      <c r="C46" s="5">
        <v>2018</v>
      </c>
      <c r="D46" t="s">
        <v>26</v>
      </c>
      <c r="E46">
        <v>3</v>
      </c>
      <c r="H46" s="8"/>
      <c r="Q46" s="4">
        <f>SUM(E46:P46)</f>
        <v>3</v>
      </c>
      <c r="R46" s="4">
        <v>3</v>
      </c>
      <c r="S46" s="4">
        <v>3</v>
      </c>
      <c r="T46" s="9" t="str">
        <f>IF(C46="","",IF(VALUE(C46)&gt;=2018,"do lat 8",IF(VALUE(C46)&gt;=2014,"do lat 12",IF(VALUE(C46)&gt;=2008,"do lat 18",IF(VALUE(C46)&gt;=1962,"dorosły","senior")))))</f>
        <v>do lat 8</v>
      </c>
      <c r="U46" s="2" t="str">
        <f>IF(RIGHT(B46,1)="a","kobieta","mężczyzna")</f>
        <v>kobieta</v>
      </c>
      <c r="V46" s="2">
        <f>SUM(E46:H46)</f>
        <v>3</v>
      </c>
      <c r="W46" s="2">
        <f>SUM(I46:L46)</f>
        <v>0</v>
      </c>
      <c r="X46" s="2">
        <f>SUM(M46:N46)</f>
        <v>0</v>
      </c>
      <c r="Y46" s="2">
        <f>SUM(O46:P46)</f>
        <v>0</v>
      </c>
    </row>
    <row r="47" spans="1:25" x14ac:dyDescent="0.3">
      <c r="A47" s="2">
        <f>IF(Q47=Q46,A46,ROW(A47)-2)</f>
        <v>45</v>
      </c>
      <c r="B47" t="s">
        <v>101</v>
      </c>
      <c r="C47" s="5">
        <v>1969</v>
      </c>
      <c r="D47" t="s">
        <v>19</v>
      </c>
      <c r="E47">
        <v>4</v>
      </c>
      <c r="F47">
        <v>3</v>
      </c>
      <c r="G47">
        <v>3.5</v>
      </c>
      <c r="H47" s="8">
        <v>3</v>
      </c>
      <c r="I47">
        <v>3</v>
      </c>
      <c r="J47">
        <v>3</v>
      </c>
      <c r="K47">
        <v>3</v>
      </c>
      <c r="L47">
        <v>2.5</v>
      </c>
      <c r="Q47" s="4">
        <f>SUM(E47:P47)</f>
        <v>25</v>
      </c>
      <c r="R47" s="4">
        <v>7.5</v>
      </c>
      <c r="S47" s="4">
        <v>19.5</v>
      </c>
      <c r="T47" s="9" t="str">
        <f>IF(C47="","",IF(VALUE(C47)&gt;=2018,"do lat 8",IF(VALUE(C47)&gt;=2014,"do lat 12",IF(VALUE(C47)&gt;=2008,"do lat 18",IF(VALUE(C47)&gt;=1962,"dorosły","senior")))))</f>
        <v>dorosły</v>
      </c>
      <c r="U47" s="2" t="str">
        <f>IF(RIGHT(B47,1)="a","kobieta","mężczyzna")</f>
        <v>kobieta</v>
      </c>
      <c r="V47" s="2">
        <f>SUM(E47:H47)</f>
        <v>13.5</v>
      </c>
      <c r="W47" s="2">
        <f>SUM(I47:L47)</f>
        <v>11.5</v>
      </c>
      <c r="X47" s="2">
        <f>SUM(M47:N47)</f>
        <v>0</v>
      </c>
      <c r="Y47" s="2">
        <f>SUM(O47:P47)</f>
        <v>0</v>
      </c>
    </row>
    <row r="48" spans="1:25" x14ac:dyDescent="0.3">
      <c r="A48" s="2">
        <f>IF(Q48=Q47,A47,ROW(A48)-2)</f>
        <v>46</v>
      </c>
      <c r="B48" t="s">
        <v>77</v>
      </c>
      <c r="C48" s="5">
        <v>1971</v>
      </c>
      <c r="D48" t="s">
        <v>76</v>
      </c>
      <c r="E48">
        <v>2</v>
      </c>
      <c r="H48" s="8"/>
      <c r="Q48" s="4">
        <f>SUM(E48:P48)</f>
        <v>2</v>
      </c>
      <c r="R48" s="4">
        <v>2</v>
      </c>
      <c r="S48" s="4">
        <v>2</v>
      </c>
      <c r="T48" s="9" t="str">
        <f>IF(C48="","",IF(VALUE(C48)&gt;=2018,"do lat 8",IF(VALUE(C48)&gt;=2014,"do lat 12",IF(VALUE(C48)&gt;=2008,"do lat 18",IF(VALUE(C48)&gt;=1962,"dorosły","senior")))))</f>
        <v>dorosły</v>
      </c>
      <c r="U48" s="2" t="str">
        <f>IF(RIGHT(B48,1)="a","kobieta","mężczyzna")</f>
        <v>mężczyzna</v>
      </c>
      <c r="V48" s="2">
        <f>SUM(E48:H48)</f>
        <v>2</v>
      </c>
      <c r="W48" s="2">
        <f>SUM(I48:L48)</f>
        <v>0</v>
      </c>
      <c r="X48" s="2">
        <f>SUM(M48:N48)</f>
        <v>0</v>
      </c>
      <c r="Y48" s="2">
        <f>SUM(O48:P48)</f>
        <v>0</v>
      </c>
    </row>
    <row r="49" spans="1:25" x14ac:dyDescent="0.3">
      <c r="A49" s="2">
        <f>IF(Q49=Q48,A48,ROW(A49)-2)</f>
        <v>47</v>
      </c>
      <c r="B49" t="s">
        <v>65</v>
      </c>
      <c r="C49" s="5">
        <v>2016</v>
      </c>
      <c r="D49" t="s">
        <v>64</v>
      </c>
      <c r="E49">
        <v>3</v>
      </c>
      <c r="H49" s="8"/>
      <c r="I49">
        <v>2</v>
      </c>
      <c r="Q49" s="4">
        <f>SUM(E49:P49)</f>
        <v>5</v>
      </c>
      <c r="R49" s="4">
        <v>5</v>
      </c>
      <c r="S49" s="4">
        <v>5</v>
      </c>
      <c r="T49" s="9" t="str">
        <f>IF(C49="","",IF(VALUE(C49)&gt;=2018,"do lat 8",IF(VALUE(C49)&gt;=2014,"do lat 12",IF(VALUE(C49)&gt;=2008,"do lat 18",IF(VALUE(C49)&gt;=1962,"dorosły","senior")))))</f>
        <v>do lat 12</v>
      </c>
      <c r="U49" s="2" t="str">
        <f>IF(RIGHT(B49,1)="a","kobieta","mężczyzna")</f>
        <v>mężczyzna</v>
      </c>
      <c r="V49" s="2">
        <f>SUM(E49:H49)</f>
        <v>3</v>
      </c>
      <c r="W49" s="2">
        <f>SUM(I49:L49)</f>
        <v>2</v>
      </c>
      <c r="X49" s="2">
        <f>SUM(M49:N49)</f>
        <v>0</v>
      </c>
      <c r="Y49" s="2">
        <f>SUM(O49:P49)</f>
        <v>0</v>
      </c>
    </row>
    <row r="50" spans="1:25" x14ac:dyDescent="0.3">
      <c r="A50" s="2">
        <f>IF(Q50=Q49,A49,ROW(A50)-2)</f>
        <v>48</v>
      </c>
      <c r="B50" t="s">
        <v>85</v>
      </c>
      <c r="C50" s="5">
        <v>2018</v>
      </c>
      <c r="D50" t="s">
        <v>84</v>
      </c>
      <c r="E50">
        <v>1</v>
      </c>
      <c r="F50">
        <v>0</v>
      </c>
      <c r="G50">
        <v>1</v>
      </c>
      <c r="H50" s="8"/>
      <c r="Q50" s="4">
        <f>SUM(E50:P50)</f>
        <v>2</v>
      </c>
      <c r="R50" s="4">
        <v>2</v>
      </c>
      <c r="S50" s="4">
        <v>2</v>
      </c>
      <c r="T50" s="9" t="str">
        <f>IF(C50="","",IF(VALUE(C50)&gt;=2018,"do lat 8",IF(VALUE(C50)&gt;=2014,"do lat 12",IF(VALUE(C50)&gt;=2008,"do lat 18",IF(VALUE(C50)&gt;=1962,"dorosły","senior")))))</f>
        <v>do lat 8</v>
      </c>
      <c r="U50" s="2" t="str">
        <f>IF(RIGHT(B50,1)="a","kobieta","mężczyzna")</f>
        <v>kobieta</v>
      </c>
      <c r="V50" s="2">
        <f>SUM(E50:H50)</f>
        <v>2</v>
      </c>
      <c r="W50" s="2">
        <f>SUM(I50:L50)</f>
        <v>0</v>
      </c>
      <c r="X50" s="2">
        <f>SUM(M50:N50)</f>
        <v>0</v>
      </c>
      <c r="Y50" s="2">
        <f>SUM(O50:P50)</f>
        <v>0</v>
      </c>
    </row>
    <row r="51" spans="1:25" x14ac:dyDescent="0.3">
      <c r="A51" s="2">
        <f>IF(Q51=Q50,A50,ROW(A51)-2)</f>
        <v>49</v>
      </c>
      <c r="B51" t="s">
        <v>107</v>
      </c>
      <c r="C51" s="5">
        <v>2011</v>
      </c>
      <c r="D51" t="s">
        <v>23</v>
      </c>
      <c r="E51">
        <v>3</v>
      </c>
      <c r="F51">
        <v>3</v>
      </c>
      <c r="G51">
        <v>2</v>
      </c>
      <c r="H51" s="8"/>
      <c r="Q51" s="4">
        <f>SUM(E51:P51)</f>
        <v>8</v>
      </c>
      <c r="R51" s="4">
        <v>6</v>
      </c>
      <c r="S51" s="4">
        <v>8</v>
      </c>
      <c r="T51" s="9" t="str">
        <f>IF(C51="","",IF(VALUE(C51)&gt;=2018,"do lat 8",IF(VALUE(C51)&gt;=2014,"do lat 12",IF(VALUE(C51)&gt;=2008,"do lat 18",IF(VALUE(C51)&gt;=1962,"dorosły","senior")))))</f>
        <v>do lat 18</v>
      </c>
      <c r="U51" s="2" t="str">
        <f>IF(RIGHT(B51,1)="a","kobieta","mężczyzna")</f>
        <v>mężczyzna</v>
      </c>
      <c r="V51" s="2">
        <f>SUM(E51:H51)</f>
        <v>8</v>
      </c>
      <c r="W51" s="2">
        <f>SUM(I51:L51)</f>
        <v>0</v>
      </c>
      <c r="X51" s="2">
        <f>SUM(M51:N51)</f>
        <v>0</v>
      </c>
      <c r="Y51" s="2">
        <f>SUM(O51:P51)</f>
        <v>0</v>
      </c>
    </row>
    <row r="52" spans="1:25" x14ac:dyDescent="0.3">
      <c r="A52" s="2">
        <f>IF(Q52=Q51,A51,ROW(A52)-2)</f>
        <v>50</v>
      </c>
      <c r="B52" t="s">
        <v>69</v>
      </c>
      <c r="C52" s="5">
        <v>2012</v>
      </c>
      <c r="D52" t="s">
        <v>68</v>
      </c>
      <c r="E52">
        <v>3</v>
      </c>
      <c r="H52" s="8"/>
      <c r="Q52" s="4">
        <f>SUM(E52:P52)</f>
        <v>3</v>
      </c>
      <c r="R52" s="4">
        <v>3</v>
      </c>
      <c r="S52" s="4">
        <v>3</v>
      </c>
      <c r="T52" s="9" t="str">
        <f>IF(C52="","",IF(VALUE(C52)&gt;=2018,"do lat 8",IF(VALUE(C52)&gt;=2014,"do lat 12",IF(VALUE(C52)&gt;=2008,"do lat 18",IF(VALUE(C52)&gt;=1962,"dorosły","senior")))))</f>
        <v>do lat 18</v>
      </c>
      <c r="U52" s="2" t="str">
        <f>IF(RIGHT(B52,1)="a","kobieta","mężczyzna")</f>
        <v>mężczyzna</v>
      </c>
      <c r="V52" s="2">
        <f>SUM(E52:H52)</f>
        <v>3</v>
      </c>
      <c r="W52" s="2">
        <f>SUM(I52:L52)</f>
        <v>0</v>
      </c>
      <c r="X52" s="2">
        <f>SUM(M52:N52)</f>
        <v>0</v>
      </c>
      <c r="Y52" s="2">
        <f>SUM(O52:P52)</f>
        <v>0</v>
      </c>
    </row>
    <row r="53" spans="1:25" x14ac:dyDescent="0.3">
      <c r="A53" s="2">
        <f>IF(Q53=Q52,A52,ROW(A53)-2)</f>
        <v>51</v>
      </c>
      <c r="B53" t="s">
        <v>87</v>
      </c>
      <c r="C53" s="5">
        <v>2019</v>
      </c>
      <c r="D53" t="s">
        <v>86</v>
      </c>
      <c r="E53">
        <v>0</v>
      </c>
      <c r="H53" s="8"/>
      <c r="Q53" s="4">
        <f>SUM(E53:P53)</f>
        <v>0</v>
      </c>
      <c r="R53" s="4">
        <v>0</v>
      </c>
      <c r="S53" s="4">
        <v>0</v>
      </c>
      <c r="T53" s="9" t="str">
        <f>IF(C53="","",IF(VALUE(C53)&gt;=2018,"do lat 8",IF(VALUE(C53)&gt;=2014,"do lat 12",IF(VALUE(C53)&gt;=2008,"do lat 18",IF(VALUE(C53)&gt;=1962,"dorosły","senior")))))</f>
        <v>do lat 8</v>
      </c>
      <c r="U53" s="2" t="str">
        <f>IF(RIGHT(B53,1)="a","kobieta","mężczyzna")</f>
        <v>mężczyzna</v>
      </c>
      <c r="V53" s="2">
        <f>SUM(E53:H53)</f>
        <v>0</v>
      </c>
      <c r="W53" s="2">
        <f>SUM(I53:L53)</f>
        <v>0</v>
      </c>
      <c r="X53" s="2">
        <f>SUM(M53:N53)</f>
        <v>0</v>
      </c>
      <c r="Y53" s="2">
        <f>SUM(O53:P53)</f>
        <v>0</v>
      </c>
    </row>
    <row r="54" spans="1:25" x14ac:dyDescent="0.3">
      <c r="A54" s="2">
        <f>IF(Q54=Q53,A53,ROW(A54)-2)</f>
        <v>52</v>
      </c>
      <c r="B54" t="s">
        <v>113</v>
      </c>
      <c r="C54" s="5">
        <v>1986</v>
      </c>
      <c r="D54" t="s">
        <v>59</v>
      </c>
      <c r="E54">
        <v>1.5</v>
      </c>
      <c r="H54" s="8"/>
      <c r="K54">
        <v>2</v>
      </c>
      <c r="L54">
        <v>1</v>
      </c>
      <c r="Q54" s="4">
        <f>SUM(E54:P54)</f>
        <v>4.5</v>
      </c>
      <c r="R54" s="4">
        <v>3.5</v>
      </c>
      <c r="S54" s="4">
        <v>4.5</v>
      </c>
      <c r="T54" s="9" t="str">
        <f>IF(C54="","",IF(VALUE(C54)&gt;=2018,"do lat 8",IF(VALUE(C54)&gt;=2014,"do lat 12",IF(VALUE(C54)&gt;=2008,"do lat 18",IF(VALUE(C54)&gt;=1962,"dorosły","senior")))))</f>
        <v>dorosły</v>
      </c>
      <c r="U54" s="2" t="str">
        <f>IF(RIGHT(B54,1)="a","kobieta","mężczyzna")</f>
        <v>kobieta</v>
      </c>
      <c r="V54" s="2">
        <f>SUM(E54:H54)</f>
        <v>1.5</v>
      </c>
      <c r="W54" s="2">
        <f>SUM(I54:L54)</f>
        <v>3</v>
      </c>
      <c r="X54" s="2">
        <f>SUM(M54:N54)</f>
        <v>0</v>
      </c>
      <c r="Y54" s="2">
        <f>SUM(O54:P54)</f>
        <v>0</v>
      </c>
    </row>
    <row r="55" spans="1:25" x14ac:dyDescent="0.3">
      <c r="A55" s="2">
        <f>IF(Q55=Q54,A54,ROW(A55)-2)</f>
        <v>53</v>
      </c>
      <c r="B55" t="s">
        <v>104</v>
      </c>
      <c r="C55" s="5">
        <v>2015</v>
      </c>
      <c r="D55" t="s">
        <v>32</v>
      </c>
      <c r="E55">
        <v>3.5</v>
      </c>
      <c r="F55">
        <v>2</v>
      </c>
      <c r="H55" s="8"/>
      <c r="I55">
        <v>3</v>
      </c>
      <c r="K55">
        <v>2</v>
      </c>
      <c r="Q55" s="4">
        <f>SUM(E55:P55)</f>
        <v>10.5</v>
      </c>
      <c r="R55" s="4">
        <v>6.5</v>
      </c>
      <c r="S55" s="4">
        <v>10.5</v>
      </c>
      <c r="T55" s="9" t="str">
        <f>IF(C55="","",IF(VALUE(C55)&gt;=2018,"do lat 8",IF(VALUE(C55)&gt;=2014,"do lat 12",IF(VALUE(C55)&gt;=2008,"do lat 18",IF(VALUE(C55)&gt;=1962,"dorosły","senior")))))</f>
        <v>do lat 12</v>
      </c>
      <c r="U55" s="2" t="str">
        <f>IF(RIGHT(B55,1)="a","kobieta","mężczyzna")</f>
        <v>kobieta</v>
      </c>
      <c r="V55" s="2">
        <f>SUM(E55:H55)</f>
        <v>5.5</v>
      </c>
      <c r="W55" s="2">
        <f>SUM(I55:L55)</f>
        <v>5</v>
      </c>
      <c r="X55" s="2">
        <f>SUM(M55:N55)</f>
        <v>0</v>
      </c>
      <c r="Y55" s="2">
        <f>SUM(O55:P55)</f>
        <v>0</v>
      </c>
    </row>
    <row r="56" spans="1:25" x14ac:dyDescent="0.3">
      <c r="A56" s="2">
        <f>IF(Q56=Q55,A55,ROW(A56)-2)</f>
        <v>54</v>
      </c>
      <c r="B56" t="s">
        <v>61</v>
      </c>
      <c r="C56" s="5">
        <v>2002</v>
      </c>
      <c r="D56" t="s">
        <v>60</v>
      </c>
      <c r="E56">
        <v>3.5</v>
      </c>
      <c r="F56">
        <v>3.5</v>
      </c>
      <c r="H56" s="8"/>
      <c r="L56">
        <v>4</v>
      </c>
      <c r="Q56" s="4">
        <f>SUM(E56:P56)</f>
        <v>11</v>
      </c>
      <c r="R56" s="4">
        <v>7.5</v>
      </c>
      <c r="S56" s="4">
        <v>11</v>
      </c>
      <c r="T56" s="9" t="str">
        <f>IF(C56="","",IF(VALUE(C56)&gt;=2018,"do lat 8",IF(VALUE(C56)&gt;=2014,"do lat 12",IF(VALUE(C56)&gt;=2008,"do lat 18",IF(VALUE(C56)&gt;=1962,"dorosły","senior")))))</f>
        <v>dorosły</v>
      </c>
      <c r="U56" s="2" t="str">
        <f>IF(RIGHT(B56,1)="a","kobieta","mężczyzna")</f>
        <v>mężczyzna</v>
      </c>
      <c r="V56" s="2">
        <f>SUM(E56:H56)</f>
        <v>7</v>
      </c>
      <c r="W56" s="2">
        <f>SUM(I56:L56)</f>
        <v>4</v>
      </c>
      <c r="X56" s="2">
        <f>SUM(M56:N56)</f>
        <v>0</v>
      </c>
      <c r="Y56" s="2">
        <f>SUM(O56:P56)</f>
        <v>0</v>
      </c>
    </row>
    <row r="57" spans="1:25" x14ac:dyDescent="0.3">
      <c r="A57" s="2">
        <f>IF(Q57=Q56,A56,ROW(A57)-2)</f>
        <v>55</v>
      </c>
      <c r="B57" t="s">
        <v>112</v>
      </c>
      <c r="C57" s="5">
        <v>2017</v>
      </c>
      <c r="D57" t="s">
        <v>43</v>
      </c>
      <c r="E57">
        <v>2</v>
      </c>
      <c r="H57" s="8"/>
      <c r="Q57" s="4">
        <f>SUM(E57:P57)</f>
        <v>2</v>
      </c>
      <c r="R57" s="4">
        <v>2</v>
      </c>
      <c r="S57" s="4">
        <v>2</v>
      </c>
      <c r="T57" s="9" t="str">
        <f>IF(C57="","",IF(VALUE(C57)&gt;=2018,"do lat 8",IF(VALUE(C57)&gt;=2014,"do lat 12",IF(VALUE(C57)&gt;=2008,"do lat 18",IF(VALUE(C57)&gt;=1962,"dorosły","senior")))))</f>
        <v>do lat 12</v>
      </c>
      <c r="U57" s="2" t="str">
        <f>IF(RIGHT(B57,1)="a","kobieta","mężczyzna")</f>
        <v>mężczyzna</v>
      </c>
      <c r="V57" s="2">
        <f>SUM(E57:H57)</f>
        <v>2</v>
      </c>
      <c r="W57" s="2">
        <f>SUM(I57:L57)</f>
        <v>0</v>
      </c>
      <c r="X57" s="2">
        <f>SUM(M57:N57)</f>
        <v>0</v>
      </c>
      <c r="Y57" s="2">
        <f>SUM(O57:P57)</f>
        <v>0</v>
      </c>
    </row>
    <row r="58" spans="1:25" x14ac:dyDescent="0.3">
      <c r="A58" s="2">
        <f>IF(Q58=Q57,A57,ROW(A58)-2)</f>
        <v>56</v>
      </c>
      <c r="B58" t="s">
        <v>71</v>
      </c>
      <c r="C58" s="5">
        <v>1984</v>
      </c>
      <c r="D58" t="s">
        <v>70</v>
      </c>
      <c r="E58">
        <v>3</v>
      </c>
      <c r="F58">
        <v>3</v>
      </c>
      <c r="H58" s="8"/>
      <c r="Q58" s="4">
        <f>SUM(E58:P58)</f>
        <v>6</v>
      </c>
      <c r="R58" s="4">
        <v>6</v>
      </c>
      <c r="S58" s="4">
        <v>6</v>
      </c>
      <c r="T58" s="9" t="str">
        <f>IF(C58="","",IF(VALUE(C58)&gt;=2018,"do lat 8",IF(VALUE(C58)&gt;=2014,"do lat 12",IF(VALUE(C58)&gt;=2008,"do lat 18",IF(VALUE(C58)&gt;=1962,"dorosły","senior")))))</f>
        <v>dorosły</v>
      </c>
      <c r="U58" s="2" t="str">
        <f>IF(RIGHT(B58,1)="a","kobieta","mężczyzna")</f>
        <v>mężczyzna</v>
      </c>
      <c r="V58" s="2">
        <f>SUM(E58:H58)</f>
        <v>6</v>
      </c>
      <c r="W58" s="2">
        <f>SUM(I58:L58)</f>
        <v>0</v>
      </c>
      <c r="X58" s="2">
        <f>SUM(M58:N58)</f>
        <v>0</v>
      </c>
      <c r="Y58" s="2">
        <f>SUM(O58:P58)</f>
        <v>0</v>
      </c>
    </row>
    <row r="59" spans="1:25" x14ac:dyDescent="0.3">
      <c r="A59" s="2">
        <f>IF(Q59=Q58,A58,ROW(A59)-2)</f>
        <v>57</v>
      </c>
      <c r="B59" t="s">
        <v>109</v>
      </c>
      <c r="C59" s="5">
        <v>2018</v>
      </c>
      <c r="D59" t="s">
        <v>32</v>
      </c>
      <c r="E59">
        <v>2.5</v>
      </c>
      <c r="F59">
        <v>2</v>
      </c>
      <c r="H59" s="8"/>
      <c r="I59">
        <v>2.5</v>
      </c>
      <c r="K59">
        <v>2.5</v>
      </c>
      <c r="Q59" s="4">
        <f>SUM(E59:P59)</f>
        <v>9.5</v>
      </c>
      <c r="R59" s="4">
        <v>5</v>
      </c>
      <c r="S59" s="4">
        <v>9.5</v>
      </c>
      <c r="T59" s="9" t="str">
        <f>IF(C59="","",IF(VALUE(C59)&gt;=2018,"do lat 8",IF(VALUE(C59)&gt;=2014,"do lat 12",IF(VALUE(C59)&gt;=2008,"do lat 18",IF(VALUE(C59)&gt;=1962,"dorosły","senior")))))</f>
        <v>do lat 8</v>
      </c>
      <c r="U59" s="2" t="str">
        <f>IF(RIGHT(B59,1)="a","kobieta","mężczyzna")</f>
        <v>mężczyzna</v>
      </c>
      <c r="V59" s="2">
        <f>SUM(E59:H59)</f>
        <v>4.5</v>
      </c>
      <c r="W59" s="2">
        <f>SUM(I59:L59)</f>
        <v>5</v>
      </c>
      <c r="X59" s="2">
        <f>SUM(M59:N59)</f>
        <v>0</v>
      </c>
      <c r="Y59" s="2">
        <f>SUM(O59:P59)</f>
        <v>0</v>
      </c>
    </row>
    <row r="60" spans="1:25" x14ac:dyDescent="0.3">
      <c r="A60" s="2">
        <f>IF(Q60=Q59,A59,ROW(A60)-2)</f>
        <v>58</v>
      </c>
      <c r="B60" t="s">
        <v>83</v>
      </c>
      <c r="C60" s="5">
        <v>2017</v>
      </c>
      <c r="D60" t="s">
        <v>82</v>
      </c>
      <c r="E60">
        <v>2</v>
      </c>
      <c r="H60" s="8"/>
      <c r="Q60" s="4">
        <f>SUM(E60:P60)</f>
        <v>2</v>
      </c>
      <c r="R60" s="4">
        <v>2</v>
      </c>
      <c r="S60" s="4">
        <v>2</v>
      </c>
      <c r="T60" s="9" t="str">
        <f>IF(C60="","",IF(VALUE(C60)&gt;=2018,"do lat 8",IF(VALUE(C60)&gt;=2014,"do lat 12",IF(VALUE(C60)&gt;=2008,"do lat 18",IF(VALUE(C60)&gt;=1962,"dorosły","senior")))))</f>
        <v>do lat 12</v>
      </c>
      <c r="U60" s="2" t="str">
        <f>IF(RIGHT(B60,1)="a","kobieta","mężczyzna")</f>
        <v>mężczyzna</v>
      </c>
      <c r="V60" s="2">
        <f>SUM(E60:H60)</f>
        <v>2</v>
      </c>
      <c r="W60" s="2">
        <f>SUM(I60:L60)</f>
        <v>0</v>
      </c>
      <c r="X60" s="2">
        <f>SUM(M60:N60)</f>
        <v>0</v>
      </c>
      <c r="Y60" s="2">
        <f>SUM(O60:P60)</f>
        <v>0</v>
      </c>
    </row>
    <row r="61" spans="1:25" x14ac:dyDescent="0.3">
      <c r="A61" s="2">
        <f>IF(Q61=Q60,A60,ROW(A61)-2)</f>
        <v>59</v>
      </c>
      <c r="B61" t="s">
        <v>110</v>
      </c>
      <c r="C61" s="5">
        <v>2015</v>
      </c>
      <c r="D61" t="s">
        <v>43</v>
      </c>
      <c r="E61">
        <v>2.5</v>
      </c>
      <c r="H61" s="8"/>
      <c r="Q61" s="4">
        <f>SUM(E61:P61)</f>
        <v>2.5</v>
      </c>
      <c r="R61" s="4">
        <v>2.5</v>
      </c>
      <c r="S61" s="4">
        <v>2.5</v>
      </c>
      <c r="T61" s="9" t="str">
        <f>IF(C61="","",IF(VALUE(C61)&gt;=2018,"do lat 8",IF(VALUE(C61)&gt;=2014,"do lat 12",IF(VALUE(C61)&gt;=2008,"do lat 18",IF(VALUE(C61)&gt;=1962,"dorosły","senior")))))</f>
        <v>do lat 12</v>
      </c>
      <c r="U61" s="2" t="str">
        <f>IF(RIGHT(B61,1)="a","kobieta","mężczyzna")</f>
        <v>mężczyzna</v>
      </c>
      <c r="V61" s="2">
        <f>SUM(E61:H61)</f>
        <v>2.5</v>
      </c>
      <c r="W61" s="2">
        <f>SUM(I61:L61)</f>
        <v>0</v>
      </c>
      <c r="X61" s="2">
        <f>SUM(M61:N61)</f>
        <v>0</v>
      </c>
      <c r="Y61" s="2">
        <f>SUM(O61:P61)</f>
        <v>0</v>
      </c>
    </row>
    <row r="62" spans="1:25" x14ac:dyDescent="0.3">
      <c r="A62" s="2">
        <f>IF(Q62=Q61,A61,ROW(A62)-2)</f>
        <v>60</v>
      </c>
      <c r="B62" t="s">
        <v>108</v>
      </c>
      <c r="C62" s="5">
        <v>1990</v>
      </c>
      <c r="D62" t="s">
        <v>25</v>
      </c>
      <c r="E62">
        <v>3</v>
      </c>
      <c r="F62">
        <v>1</v>
      </c>
      <c r="G62">
        <v>2</v>
      </c>
      <c r="H62" s="8"/>
      <c r="I62">
        <v>3</v>
      </c>
      <c r="J62">
        <v>3</v>
      </c>
      <c r="L62">
        <v>1</v>
      </c>
      <c r="Q62" s="4">
        <f>SUM(E62:P62)</f>
        <v>13</v>
      </c>
      <c r="R62" s="4">
        <v>6</v>
      </c>
      <c r="S62" s="4">
        <v>13</v>
      </c>
      <c r="T62" s="9" t="str">
        <f>IF(C62="","",IF(VALUE(C62)&gt;=2018,"do lat 8",IF(VALUE(C62)&gt;=2014,"do lat 12",IF(VALUE(C62)&gt;=2008,"do lat 18",IF(VALUE(C62)&gt;=1962,"dorosły","senior")))))</f>
        <v>dorosły</v>
      </c>
      <c r="U62" s="2" t="str">
        <f>IF(RIGHT(B62,1)="a","kobieta","mężczyzna")</f>
        <v>kobieta</v>
      </c>
      <c r="V62" s="2">
        <f>SUM(E62:H62)</f>
        <v>6</v>
      </c>
      <c r="W62" s="2">
        <f>SUM(I62:L62)</f>
        <v>7</v>
      </c>
      <c r="X62" s="2">
        <f>SUM(M62:N62)</f>
        <v>0</v>
      </c>
      <c r="Y62" s="2">
        <f>SUM(O62:P62)</f>
        <v>0</v>
      </c>
    </row>
    <row r="63" spans="1:25" x14ac:dyDescent="0.3">
      <c r="A63" s="2">
        <f>IF(Q63=Q62,A62,ROW(A63)-2)</f>
        <v>61</v>
      </c>
      <c r="B63" t="s">
        <v>105</v>
      </c>
      <c r="C63" s="5">
        <v>2015</v>
      </c>
      <c r="D63" t="s">
        <v>18</v>
      </c>
      <c r="E63">
        <v>3.5</v>
      </c>
      <c r="F63">
        <v>3</v>
      </c>
      <c r="G63">
        <v>3</v>
      </c>
      <c r="H63" s="8"/>
      <c r="J63">
        <v>3</v>
      </c>
      <c r="Q63" s="4">
        <f>SUM(E63:P63)</f>
        <v>12.5</v>
      </c>
      <c r="R63" s="4">
        <v>6.5</v>
      </c>
      <c r="S63" s="4">
        <v>12.5</v>
      </c>
      <c r="T63" s="9" t="str">
        <f>IF(C63="","",IF(VALUE(C63)&gt;=2018,"do lat 8",IF(VALUE(C63)&gt;=2014,"do lat 12",IF(VALUE(C63)&gt;=2008,"do lat 18",IF(VALUE(C63)&gt;=1962,"dorosły","senior")))))</f>
        <v>do lat 12</v>
      </c>
      <c r="U63" s="2" t="str">
        <f>IF(RIGHT(B63,1)="a","kobieta","mężczyzna")</f>
        <v>mężczyzna</v>
      </c>
      <c r="V63" s="2">
        <f>SUM(E63:H63)</f>
        <v>9.5</v>
      </c>
      <c r="W63" s="2">
        <f>SUM(I63:L63)</f>
        <v>3</v>
      </c>
      <c r="X63" s="2">
        <f>SUM(M63:N63)</f>
        <v>0</v>
      </c>
      <c r="Y63" s="2">
        <f>SUM(O63:P63)</f>
        <v>0</v>
      </c>
    </row>
    <row r="64" spans="1:25" x14ac:dyDescent="0.3">
      <c r="A64" s="2">
        <f>IF(Q64=Q63,A63,ROW(A64)-2)</f>
        <v>62</v>
      </c>
      <c r="B64" t="s">
        <v>120</v>
      </c>
      <c r="C64" s="5">
        <v>2002</v>
      </c>
      <c r="D64" t="s">
        <v>47</v>
      </c>
      <c r="F64">
        <v>4</v>
      </c>
      <c r="H64" s="8"/>
      <c r="L64">
        <v>0</v>
      </c>
      <c r="Q64" s="4">
        <f>SUM(E64:P64)</f>
        <v>4</v>
      </c>
      <c r="R64" s="4">
        <v>4</v>
      </c>
      <c r="S64" s="4">
        <v>4</v>
      </c>
      <c r="T64" s="9" t="str">
        <f>IF(C64="","",IF(VALUE(C64)&gt;=2018,"do lat 8",IF(VALUE(C64)&gt;=2014,"do lat 12",IF(VALUE(C64)&gt;=2008,"do lat 18",IF(VALUE(C64)&gt;=1962,"dorosły","senior")))))</f>
        <v>dorosły</v>
      </c>
      <c r="U64" s="2" t="str">
        <f>IF(RIGHT(B64,1)="a","kobieta","mężczyzna")</f>
        <v>kobieta</v>
      </c>
      <c r="V64" s="2">
        <f>SUM(E64:H64)</f>
        <v>4</v>
      </c>
      <c r="W64" s="2">
        <f>SUM(I64:L64)</f>
        <v>0</v>
      </c>
      <c r="X64" s="2">
        <f>SUM(M64:N64)</f>
        <v>0</v>
      </c>
      <c r="Y64" s="2">
        <f>SUM(O64:P64)</f>
        <v>0</v>
      </c>
    </row>
    <row r="65" spans="1:25" x14ac:dyDescent="0.3">
      <c r="A65" s="2">
        <f>IF(Q65=Q64,A64,ROW(A65)-2)</f>
        <v>63</v>
      </c>
      <c r="B65" t="s">
        <v>118</v>
      </c>
      <c r="C65" s="5">
        <v>1971</v>
      </c>
      <c r="D65" t="s">
        <v>119</v>
      </c>
      <c r="F65">
        <v>4</v>
      </c>
      <c r="G65">
        <v>4</v>
      </c>
      <c r="H65" s="8"/>
      <c r="I65">
        <v>4</v>
      </c>
      <c r="J65">
        <v>4.5</v>
      </c>
      <c r="Q65" s="4">
        <f>SUM(E65:P65)</f>
        <v>16.5</v>
      </c>
      <c r="R65" s="4">
        <v>8.5</v>
      </c>
      <c r="S65" s="4">
        <v>16.5</v>
      </c>
      <c r="T65" s="9" t="str">
        <f>IF(C65="","",IF(VALUE(C65)&gt;=2018,"do lat 8",IF(VALUE(C65)&gt;=2014,"do lat 12",IF(VALUE(C65)&gt;=2008,"do lat 18",IF(VALUE(C65)&gt;=1962,"dorosły","senior")))))</f>
        <v>dorosły</v>
      </c>
      <c r="U65" s="2" t="str">
        <f>IF(RIGHT(B65,1)="a","kobieta","mężczyzna")</f>
        <v>mężczyzna</v>
      </c>
      <c r="V65" s="2">
        <f>SUM(E65:H65)</f>
        <v>8</v>
      </c>
      <c r="W65" s="2">
        <f>SUM(I65:L65)</f>
        <v>8.5</v>
      </c>
      <c r="X65" s="2">
        <f>SUM(M65:N65)</f>
        <v>0</v>
      </c>
      <c r="Y65" s="2">
        <f>SUM(O65:P65)</f>
        <v>0</v>
      </c>
    </row>
    <row r="66" spans="1:25" x14ac:dyDescent="0.3">
      <c r="A66" s="2">
        <f>IF(Q66=Q65,A65,ROW(A66)-2)</f>
        <v>64</v>
      </c>
      <c r="B66" t="s">
        <v>115</v>
      </c>
      <c r="C66" s="5">
        <v>1986</v>
      </c>
      <c r="D66" t="s">
        <v>30</v>
      </c>
      <c r="F66">
        <v>5</v>
      </c>
      <c r="H66" s="8">
        <v>4</v>
      </c>
      <c r="I66">
        <v>4</v>
      </c>
      <c r="K66">
        <v>4</v>
      </c>
      <c r="Q66" s="4">
        <f>SUM(E66:P66)</f>
        <v>17</v>
      </c>
      <c r="R66" s="4">
        <v>9</v>
      </c>
      <c r="S66" s="4">
        <v>17</v>
      </c>
      <c r="T66" s="9" t="str">
        <f>IF(C66="","",IF(VALUE(C66)&gt;=2018,"do lat 8",IF(VALUE(C66)&gt;=2014,"do lat 12",IF(VALUE(C66)&gt;=2008,"do lat 18",IF(VALUE(C66)&gt;=1962,"dorosły","senior")))))</f>
        <v>dorosły</v>
      </c>
      <c r="U66" s="2" t="str">
        <f>IF(RIGHT(B66,1)="a","kobieta","mężczyzna")</f>
        <v>mężczyzna</v>
      </c>
      <c r="V66" s="2">
        <f>SUM(E66:H66)</f>
        <v>9</v>
      </c>
      <c r="W66" s="2">
        <f>SUM(I66:L66)</f>
        <v>8</v>
      </c>
      <c r="X66" s="2">
        <f>SUM(M66:N66)</f>
        <v>0</v>
      </c>
      <c r="Y66" s="2">
        <f>SUM(O66:P66)</f>
        <v>0</v>
      </c>
    </row>
    <row r="67" spans="1:25" x14ac:dyDescent="0.3">
      <c r="A67" s="2">
        <f>IF(Q67=Q66,A66,ROW(A67)-2)</f>
        <v>65</v>
      </c>
      <c r="B67" t="s">
        <v>124</v>
      </c>
      <c r="C67" s="5">
        <v>2013</v>
      </c>
      <c r="D67" t="s">
        <v>125</v>
      </c>
      <c r="F67">
        <v>3</v>
      </c>
      <c r="H67" s="8">
        <v>1.5</v>
      </c>
      <c r="Q67" s="4">
        <f>SUM(E67:P67)</f>
        <v>4.5</v>
      </c>
      <c r="R67" s="4">
        <v>4.5</v>
      </c>
      <c r="S67" s="4">
        <v>4.5</v>
      </c>
      <c r="T67" s="9" t="str">
        <f>IF(C67="","",IF(VALUE(C67)&gt;=2018,"do lat 8",IF(VALUE(C67)&gt;=2014,"do lat 12",IF(VALUE(C67)&gt;=2008,"do lat 18",IF(VALUE(C67)&gt;=1962,"dorosły","senior")))))</f>
        <v>do lat 18</v>
      </c>
      <c r="U67" s="2" t="str">
        <f>IF(RIGHT(B67,1)="a","kobieta","mężczyzna")</f>
        <v>mężczyzna</v>
      </c>
      <c r="V67" s="2">
        <f>SUM(E67:H67)</f>
        <v>4.5</v>
      </c>
      <c r="W67" s="2">
        <f>SUM(I67:L67)</f>
        <v>0</v>
      </c>
      <c r="X67" s="2">
        <f>SUM(M67:N67)</f>
        <v>0</v>
      </c>
      <c r="Y67" s="2">
        <f>SUM(O67:P67)</f>
        <v>0</v>
      </c>
    </row>
    <row r="68" spans="1:25" x14ac:dyDescent="0.3">
      <c r="A68" s="2">
        <f>IF(Q68=Q67,A67,ROW(A68)-2)</f>
        <v>66</v>
      </c>
      <c r="B68" t="s">
        <v>127</v>
      </c>
      <c r="C68" s="5">
        <v>1958</v>
      </c>
      <c r="D68" t="s">
        <v>32</v>
      </c>
      <c r="F68">
        <v>2</v>
      </c>
      <c r="H68" s="8"/>
      <c r="Q68" s="4">
        <f>SUM(E68:P68)</f>
        <v>2</v>
      </c>
      <c r="R68" s="4">
        <v>2</v>
      </c>
      <c r="S68" s="4">
        <v>2</v>
      </c>
      <c r="T68" s="9" t="str">
        <f>IF(C68="","",IF(VALUE(C68)&gt;=2018,"do lat 8",IF(VALUE(C68)&gt;=2014,"do lat 12",IF(VALUE(C68)&gt;=2008,"do lat 18",IF(VALUE(C68)&gt;=1962,"dorosły","senior")))))</f>
        <v>senior</v>
      </c>
      <c r="U68" s="2" t="str">
        <f>IF(RIGHT(B68,1)="a","kobieta","mężczyzna")</f>
        <v>mężczyzna</v>
      </c>
      <c r="V68" s="2">
        <f>SUM(E68:H68)</f>
        <v>2</v>
      </c>
      <c r="W68" s="2">
        <f>SUM(I68:L68)</f>
        <v>0</v>
      </c>
      <c r="X68" s="2">
        <f>SUM(M68:N68)</f>
        <v>0</v>
      </c>
      <c r="Y68" s="2">
        <f>SUM(O68:P68)</f>
        <v>0</v>
      </c>
    </row>
    <row r="69" spans="1:25" x14ac:dyDescent="0.3">
      <c r="A69" s="2">
        <f>IF(Q69=Q68,A68,ROW(A69)-2)</f>
        <v>67</v>
      </c>
      <c r="B69" t="s">
        <v>150</v>
      </c>
      <c r="C69" s="5">
        <v>1957</v>
      </c>
      <c r="D69" t="s">
        <v>151</v>
      </c>
      <c r="G69">
        <v>0</v>
      </c>
      <c r="H69" s="8"/>
      <c r="Q69" s="4">
        <f>SUM(E69:P69)</f>
        <v>0</v>
      </c>
      <c r="R69" s="4">
        <v>0</v>
      </c>
      <c r="S69" s="4">
        <v>0</v>
      </c>
      <c r="T69" s="9" t="str">
        <f>IF(C69="","",IF(VALUE(C69)&gt;=2018,"do lat 8",IF(VALUE(C69)&gt;=2014,"do lat 12",IF(VALUE(C69)&gt;=2008,"do lat 18",IF(VALUE(C69)&gt;=1962,"dorosły","senior")))))</f>
        <v>senior</v>
      </c>
      <c r="U69" s="2" t="str">
        <f>IF(RIGHT(B69,1)="a","kobieta","mężczyzna")</f>
        <v>mężczyzna</v>
      </c>
      <c r="V69" s="2">
        <f>SUM(E69:H69)</f>
        <v>0</v>
      </c>
      <c r="W69" s="2">
        <f>SUM(I69:L69)</f>
        <v>0</v>
      </c>
      <c r="X69" s="2">
        <f>SUM(M69:N69)</f>
        <v>0</v>
      </c>
      <c r="Y69" s="2">
        <f>SUM(O69:P69)</f>
        <v>0</v>
      </c>
    </row>
    <row r="70" spans="1:25" x14ac:dyDescent="0.3">
      <c r="A70" s="2">
        <f>IF(Q70=Q69,A69,ROW(A70)-2)</f>
        <v>68</v>
      </c>
      <c r="B70" t="s">
        <v>139</v>
      </c>
      <c r="C70" s="5">
        <v>2008</v>
      </c>
      <c r="D70" t="s">
        <v>140</v>
      </c>
      <c r="G70">
        <v>4</v>
      </c>
      <c r="H70" s="8"/>
      <c r="Q70" s="4">
        <f>SUM(E70:P70)</f>
        <v>4</v>
      </c>
      <c r="R70" s="4">
        <v>4</v>
      </c>
      <c r="S70" s="4">
        <v>4</v>
      </c>
      <c r="T70" s="9" t="str">
        <f>IF(C70="","",IF(VALUE(C70)&gt;=2018,"do lat 8",IF(VALUE(C70)&gt;=2014,"do lat 12",IF(VALUE(C70)&gt;=2008,"do lat 18",IF(VALUE(C70)&gt;=1962,"dorosły","senior")))))</f>
        <v>do lat 18</v>
      </c>
      <c r="U70" s="2" t="str">
        <f>IF(RIGHT(B70,1)="a","kobieta","mężczyzna")</f>
        <v>mężczyzna</v>
      </c>
      <c r="V70" s="2">
        <f>SUM(E70:H70)</f>
        <v>4</v>
      </c>
      <c r="W70" s="2">
        <f>SUM(I70:L70)</f>
        <v>0</v>
      </c>
      <c r="X70" s="2">
        <f>SUM(M70:N70)</f>
        <v>0</v>
      </c>
      <c r="Y70" s="2">
        <f>SUM(O70:P70)</f>
        <v>0</v>
      </c>
    </row>
    <row r="71" spans="1:25" x14ac:dyDescent="0.3">
      <c r="A71" s="2">
        <f>IF(Q71=Q70,A70,ROW(A71)-2)</f>
        <v>69</v>
      </c>
      <c r="B71" t="s">
        <v>141</v>
      </c>
      <c r="C71" s="5">
        <v>2004</v>
      </c>
      <c r="D71" t="s">
        <v>142</v>
      </c>
      <c r="G71">
        <v>4</v>
      </c>
      <c r="H71" s="8"/>
      <c r="I71">
        <v>4</v>
      </c>
      <c r="Q71" s="4">
        <f>SUM(E71:P71)</f>
        <v>8</v>
      </c>
      <c r="R71" s="4">
        <v>8</v>
      </c>
      <c r="S71" s="4">
        <v>8</v>
      </c>
      <c r="T71" s="9" t="str">
        <f>IF(C71="","",IF(VALUE(C71)&gt;=2018,"do lat 8",IF(VALUE(C71)&gt;=2014,"do lat 12",IF(VALUE(C71)&gt;=2008,"do lat 18",IF(VALUE(C71)&gt;=1962,"dorosły","senior")))))</f>
        <v>dorosły</v>
      </c>
      <c r="U71" s="2" t="str">
        <f>IF(RIGHT(B71,1)="a","kobieta","mężczyzna")</f>
        <v>mężczyzna</v>
      </c>
      <c r="V71" s="2">
        <f>SUM(E71:H71)</f>
        <v>4</v>
      </c>
      <c r="W71" s="2">
        <f>SUM(I71:L71)</f>
        <v>4</v>
      </c>
      <c r="X71" s="2">
        <f>SUM(M71:N71)</f>
        <v>0</v>
      </c>
      <c r="Y71" s="2">
        <f>SUM(O71:P71)</f>
        <v>0</v>
      </c>
    </row>
    <row r="72" spans="1:25" x14ac:dyDescent="0.3">
      <c r="A72" s="2"/>
      <c r="B72" t="s">
        <v>143</v>
      </c>
      <c r="C72" s="5">
        <v>2007</v>
      </c>
      <c r="D72" t="s">
        <v>144</v>
      </c>
      <c r="G72">
        <v>3</v>
      </c>
      <c r="H72" s="8"/>
      <c r="Q72" s="4">
        <f>SUM(E72:P72)</f>
        <v>3</v>
      </c>
      <c r="R72" s="4">
        <v>3</v>
      </c>
      <c r="S72" s="4">
        <v>3</v>
      </c>
      <c r="T72" s="9" t="str">
        <f>IF(C72="","",IF(VALUE(C72)&gt;=2018,"do lat 8",IF(VALUE(C72)&gt;=2014,"do lat 12",IF(VALUE(C72)&gt;=2008,"do lat 18",IF(VALUE(C72)&gt;=1962,"dorosły","senior")))))</f>
        <v>dorosły</v>
      </c>
      <c r="U72" s="2" t="str">
        <f>IF(RIGHT(B72,1)="a","kobieta","mężczyzna")</f>
        <v>mężczyzna</v>
      </c>
      <c r="V72" s="2">
        <f>SUM(E72:H72)</f>
        <v>3</v>
      </c>
      <c r="W72" s="2">
        <f>SUM(I72:L72)</f>
        <v>0</v>
      </c>
      <c r="X72" s="2">
        <f>SUM(M72:N72)</f>
        <v>0</v>
      </c>
      <c r="Y72" s="2">
        <f>SUM(O72:P72)</f>
        <v>0</v>
      </c>
    </row>
    <row r="73" spans="1:25" x14ac:dyDescent="0.3">
      <c r="A73" s="2">
        <f>IF(Q73=Q72,A72,ROW(A73)-2)</f>
        <v>71</v>
      </c>
      <c r="B73" t="s">
        <v>148</v>
      </c>
      <c r="C73" s="5">
        <v>2020</v>
      </c>
      <c r="D73" t="s">
        <v>149</v>
      </c>
      <c r="G73">
        <v>2</v>
      </c>
      <c r="H73" s="8"/>
      <c r="Q73" s="4">
        <f>SUM(E73:P73)</f>
        <v>2</v>
      </c>
      <c r="R73" s="4">
        <v>2</v>
      </c>
      <c r="S73" s="4">
        <v>2</v>
      </c>
      <c r="T73" s="9" t="str">
        <f>IF(C73="","",IF(VALUE(C73)&gt;=2018,"do lat 8",IF(VALUE(C73)&gt;=2014,"do lat 12",IF(VALUE(C73)&gt;=2008,"do lat 18",IF(VALUE(C73)&gt;=1962,"dorosły","senior")))))</f>
        <v>do lat 8</v>
      </c>
      <c r="U73" s="2" t="str">
        <f>IF(RIGHT(B73,1)="a","kobieta","mężczyzna")</f>
        <v>mężczyzna</v>
      </c>
      <c r="V73" s="2">
        <f>SUM(E73:H73)</f>
        <v>2</v>
      </c>
      <c r="W73" s="2">
        <f>SUM(I73:L73)</f>
        <v>0</v>
      </c>
      <c r="X73" s="2">
        <f>SUM(M73:N73)</f>
        <v>0</v>
      </c>
      <c r="Y73" s="2">
        <f>SUM(O73:P73)</f>
        <v>0</v>
      </c>
    </row>
    <row r="74" spans="1:25" x14ac:dyDescent="0.3">
      <c r="A74" s="2">
        <f>IF(Q74=Q73,A73,ROW(A74)-2)</f>
        <v>72</v>
      </c>
      <c r="B74" t="s">
        <v>153</v>
      </c>
      <c r="C74" s="5">
        <v>1990</v>
      </c>
      <c r="D74" t="s">
        <v>154</v>
      </c>
      <c r="H74" s="8">
        <v>4.5</v>
      </c>
      <c r="Q74" s="4">
        <f>SUM(E74:P74)</f>
        <v>4.5</v>
      </c>
      <c r="R74" s="4">
        <v>4.5</v>
      </c>
      <c r="S74" s="4">
        <v>4.5</v>
      </c>
      <c r="T74" s="9" t="str">
        <f>IF(C74="","",IF(VALUE(C74)&gt;=2018,"do lat 8",IF(VALUE(C74)&gt;=2014,"do lat 12",IF(VALUE(C74)&gt;=2008,"do lat 18",IF(VALUE(C74)&gt;=1962,"dorosły","senior")))))</f>
        <v>dorosły</v>
      </c>
      <c r="U74" s="2" t="str">
        <f>IF(RIGHT(B74,1)="a","kobieta","mężczyzna")</f>
        <v>mężczyzna</v>
      </c>
      <c r="V74" s="2">
        <f>SUM(E74:H74)</f>
        <v>4.5</v>
      </c>
      <c r="W74" s="2">
        <f>SUM(I74:L74)</f>
        <v>0</v>
      </c>
      <c r="X74" s="2">
        <f>SUM(M74:N74)</f>
        <v>0</v>
      </c>
      <c r="Y74" s="2">
        <f>SUM(O74:P74)</f>
        <v>0</v>
      </c>
    </row>
    <row r="75" spans="1:25" x14ac:dyDescent="0.3">
      <c r="A75" s="2">
        <f>IF(Q75=Q74,A74,ROW(A75)-2)</f>
        <v>73</v>
      </c>
      <c r="B75" t="s">
        <v>157</v>
      </c>
      <c r="C75" s="5">
        <v>2017</v>
      </c>
      <c r="D75" t="s">
        <v>158</v>
      </c>
      <c r="H75" s="8">
        <v>3.5</v>
      </c>
      <c r="Q75" s="4">
        <f>SUM(E75:P75)</f>
        <v>3.5</v>
      </c>
      <c r="R75" s="4">
        <v>3.5</v>
      </c>
      <c r="S75" s="4">
        <v>3.5</v>
      </c>
      <c r="T75" s="9" t="str">
        <f>IF(C75="","",IF(VALUE(C75)&gt;=2018,"do lat 8",IF(VALUE(C75)&gt;=2014,"do lat 12",IF(VALUE(C75)&gt;=2008,"do lat 18",IF(VALUE(C75)&gt;=1962,"dorosły","senior")))))</f>
        <v>do lat 12</v>
      </c>
      <c r="U75" s="2" t="str">
        <f>IF(RIGHT(B75,1)="a","kobieta","mężczyzna")</f>
        <v>mężczyzna</v>
      </c>
      <c r="V75" s="2">
        <f>SUM(E75:H75)</f>
        <v>3.5</v>
      </c>
      <c r="W75" s="2">
        <f>SUM(I75:L75)</f>
        <v>0</v>
      </c>
      <c r="X75" s="2">
        <f>SUM(M75:N75)</f>
        <v>0</v>
      </c>
      <c r="Y75" s="2">
        <f>SUM(O75:P75)</f>
        <v>0</v>
      </c>
    </row>
    <row r="76" spans="1:25" x14ac:dyDescent="0.3">
      <c r="A76" s="2">
        <f>IF(Q76=Q75,A75,ROW(A76)-2)</f>
        <v>74</v>
      </c>
      <c r="B76" t="s">
        <v>159</v>
      </c>
      <c r="C76" s="5">
        <v>1971</v>
      </c>
      <c r="D76" t="s">
        <v>160</v>
      </c>
      <c r="H76" s="8">
        <v>3</v>
      </c>
      <c r="Q76" s="4">
        <f>SUM(E76:P76)</f>
        <v>3</v>
      </c>
      <c r="R76" s="4">
        <v>3</v>
      </c>
      <c r="S76" s="4">
        <v>3</v>
      </c>
      <c r="T76" s="9" t="str">
        <f>IF(C76="","",IF(VALUE(C76)&gt;=2018,"do lat 8",IF(VALUE(C76)&gt;=2014,"do lat 12",IF(VALUE(C76)&gt;=2008,"do lat 18",IF(VALUE(C76)&gt;=1962,"dorosły","senior")))))</f>
        <v>dorosły</v>
      </c>
      <c r="U76" s="2" t="str">
        <f>IF(RIGHT(B76,1)="a","kobieta","mężczyzna")</f>
        <v>mężczyzna</v>
      </c>
      <c r="V76" s="2">
        <f>SUM(E76:H76)</f>
        <v>3</v>
      </c>
      <c r="W76" s="2">
        <f>SUM(I76:L76)</f>
        <v>0</v>
      </c>
      <c r="X76" s="2">
        <f>SUM(M76:N76)</f>
        <v>0</v>
      </c>
      <c r="Y76" s="2">
        <f>SUM(O76:P76)</f>
        <v>0</v>
      </c>
    </row>
    <row r="77" spans="1:25" x14ac:dyDescent="0.3">
      <c r="A77" s="2">
        <f>IF(Q77=Q76,A76,ROW(A77)-2)</f>
        <v>75</v>
      </c>
      <c r="B77" t="s">
        <v>161</v>
      </c>
      <c r="C77" s="5">
        <v>2015</v>
      </c>
      <c r="D77" t="s">
        <v>162</v>
      </c>
      <c r="H77" s="8">
        <v>4</v>
      </c>
      <c r="J77">
        <v>3</v>
      </c>
      <c r="Q77" s="4">
        <f>SUM(E77:P77)</f>
        <v>7</v>
      </c>
      <c r="R77" s="4">
        <v>7</v>
      </c>
      <c r="S77" s="4">
        <v>7</v>
      </c>
      <c r="T77" s="9" t="str">
        <f>IF(C77="","",IF(VALUE(C77)&gt;=2018,"do lat 8",IF(VALUE(C77)&gt;=2014,"do lat 12",IF(VALUE(C77)&gt;=2008,"do lat 18",IF(VALUE(C77)&gt;=1962,"dorosły","senior")))))</f>
        <v>do lat 12</v>
      </c>
      <c r="U77" s="2" t="str">
        <f>IF(RIGHT(B77,1)="a","kobieta","mężczyzna")</f>
        <v>mężczyzna</v>
      </c>
      <c r="V77" s="2">
        <f>SUM(E77:H77)</f>
        <v>4</v>
      </c>
      <c r="W77" s="2">
        <f>SUM(I77:L77)</f>
        <v>3</v>
      </c>
      <c r="X77" s="2">
        <f>SUM(M77:N77)</f>
        <v>0</v>
      </c>
      <c r="Y77" s="2">
        <f>SUM(O77:P77)</f>
        <v>0</v>
      </c>
    </row>
    <row r="78" spans="1:25" x14ac:dyDescent="0.3">
      <c r="A78" s="2">
        <f>IF(Q78=Q77,A77,ROW(A78)-2)</f>
        <v>76</v>
      </c>
      <c r="B78" t="s">
        <v>167</v>
      </c>
      <c r="C78" s="5">
        <v>2010</v>
      </c>
      <c r="D78" t="s">
        <v>164</v>
      </c>
      <c r="H78" s="8"/>
      <c r="I78">
        <v>3.5</v>
      </c>
      <c r="Q78" s="4">
        <f>SUM(E78:P78)</f>
        <v>3.5</v>
      </c>
      <c r="R78" s="4">
        <v>3.5</v>
      </c>
      <c r="S78" s="4">
        <v>3.5</v>
      </c>
      <c r="T78" s="9" t="str">
        <f>IF(C78="","",IF(VALUE(C78)&gt;=2018,"do lat 8",IF(VALUE(C78)&gt;=2014,"do lat 12",IF(VALUE(C78)&gt;=2008,"do lat 18",IF(VALUE(C78)&gt;=1962,"dorosły","senior")))))</f>
        <v>do lat 18</v>
      </c>
      <c r="U78" s="2" t="str">
        <f>IF(RIGHT(B78,1)="a","kobieta","mężczyzna")</f>
        <v>mężczyzna</v>
      </c>
      <c r="V78" s="2">
        <f>SUM(E78:H78)</f>
        <v>0</v>
      </c>
      <c r="W78" s="2">
        <f>SUM(I78:L78)</f>
        <v>3.5</v>
      </c>
      <c r="X78" s="2">
        <f>SUM(M78:N78)</f>
        <v>0</v>
      </c>
      <c r="Y78" s="2">
        <f>SUM(O78:P78)</f>
        <v>0</v>
      </c>
    </row>
    <row r="79" spans="1:25" x14ac:dyDescent="0.3">
      <c r="A79" s="2">
        <f>IF(Q79=Q78,A78,ROW(A79)-2)</f>
        <v>77</v>
      </c>
      <c r="B79" t="s">
        <v>165</v>
      </c>
      <c r="C79" s="5">
        <v>1958</v>
      </c>
      <c r="D79" t="s">
        <v>166</v>
      </c>
      <c r="H79" s="8"/>
      <c r="I79">
        <v>4</v>
      </c>
      <c r="K79">
        <v>4</v>
      </c>
      <c r="Q79" s="4">
        <f>SUM(E79:P79)</f>
        <v>8</v>
      </c>
      <c r="R79" s="4">
        <v>8</v>
      </c>
      <c r="S79" s="4">
        <v>8</v>
      </c>
      <c r="T79" s="9" t="str">
        <f>IF(C79="","",IF(VALUE(C79)&gt;=2018,"do lat 8",IF(VALUE(C79)&gt;=2014,"do lat 12",IF(VALUE(C79)&gt;=2008,"do lat 18",IF(VALUE(C79)&gt;=1962,"dorosły","senior")))))</f>
        <v>senior</v>
      </c>
      <c r="U79" s="2" t="str">
        <f>IF(RIGHT(B79,1)="a","kobieta","mężczyzna")</f>
        <v>mężczyzna</v>
      </c>
      <c r="V79" s="2">
        <f>SUM(E79:H79)</f>
        <v>0</v>
      </c>
      <c r="W79" s="2">
        <f>SUM(I79:L79)</f>
        <v>8</v>
      </c>
      <c r="X79" s="2">
        <f>SUM(M79:N79)</f>
        <v>0</v>
      </c>
      <c r="Y79" s="2">
        <f>SUM(O79:P79)</f>
        <v>0</v>
      </c>
    </row>
    <row r="80" spans="1:25" x14ac:dyDescent="0.3">
      <c r="A80" s="2">
        <f>IF(Q80=Q79,A79,ROW(A80)-2)</f>
        <v>78</v>
      </c>
      <c r="B80" t="s">
        <v>163</v>
      </c>
      <c r="C80" s="5">
        <v>2012</v>
      </c>
      <c r="D80" t="s">
        <v>164</v>
      </c>
      <c r="H80" s="8"/>
      <c r="I80">
        <v>5</v>
      </c>
      <c r="Q80" s="4">
        <f>SUM(E80:P80)</f>
        <v>5</v>
      </c>
      <c r="R80" s="4">
        <v>5</v>
      </c>
      <c r="S80" s="4">
        <v>5</v>
      </c>
      <c r="T80" s="9" t="str">
        <f>IF(C80="","",IF(VALUE(C80)&gt;=2018,"do lat 8",IF(VALUE(C80)&gt;=2014,"do lat 12",IF(VALUE(C80)&gt;=2008,"do lat 18",IF(VALUE(C80)&gt;=1962,"dorosły","senior")))))</f>
        <v>do lat 18</v>
      </c>
      <c r="U80" s="2" t="str">
        <f>IF(RIGHT(B80,1)="a","kobieta","mężczyzna")</f>
        <v>kobieta</v>
      </c>
      <c r="V80" s="2">
        <f>SUM(E80:H80)</f>
        <v>0</v>
      </c>
      <c r="W80" s="2">
        <f>SUM(I80:L80)</f>
        <v>5</v>
      </c>
      <c r="X80" s="2">
        <f>SUM(M80:N80)</f>
        <v>0</v>
      </c>
      <c r="Y80" s="2">
        <f>SUM(O80:P80)</f>
        <v>0</v>
      </c>
    </row>
    <row r="81" spans="1:25" x14ac:dyDescent="0.3">
      <c r="A81" s="2">
        <f>IF(Q81=Q80,A80,ROW(A81)-2)</f>
        <v>79</v>
      </c>
      <c r="B81" t="s">
        <v>178</v>
      </c>
      <c r="C81" s="5">
        <v>2019</v>
      </c>
      <c r="D81" t="s">
        <v>171</v>
      </c>
      <c r="H81" s="8"/>
      <c r="I81">
        <v>0</v>
      </c>
      <c r="J81">
        <v>2</v>
      </c>
      <c r="K81">
        <v>2</v>
      </c>
      <c r="Q81" s="4">
        <f>SUM(E81:P81)</f>
        <v>4</v>
      </c>
      <c r="R81" s="4">
        <v>4</v>
      </c>
      <c r="S81" s="4">
        <v>4</v>
      </c>
      <c r="T81" s="9" t="str">
        <f>IF(C81="","",IF(VALUE(C81)&gt;=2018,"do lat 8",IF(VALUE(C81)&gt;=2014,"do lat 12",IF(VALUE(C81)&gt;=2008,"do lat 18",IF(VALUE(C81)&gt;=1962,"dorosły","senior")))))</f>
        <v>do lat 8</v>
      </c>
      <c r="U81" s="2" t="str">
        <f>IF(RIGHT(B81,1)="a","kobieta","mężczyzna")</f>
        <v>mężczyzna</v>
      </c>
      <c r="V81" s="2">
        <f>SUM(E81:H81)</f>
        <v>0</v>
      </c>
      <c r="W81" s="2">
        <f>SUM(I81:L81)</f>
        <v>4</v>
      </c>
      <c r="X81" s="2">
        <f>SUM(M81:N81)</f>
        <v>0</v>
      </c>
      <c r="Y81" s="2">
        <f>SUM(O81:P81)</f>
        <v>0</v>
      </c>
    </row>
    <row r="82" spans="1:25" x14ac:dyDescent="0.3">
      <c r="A82" s="2">
        <f>IF(Q82=Q81,A81,ROW(A82)-2)</f>
        <v>80</v>
      </c>
      <c r="B82" t="s">
        <v>168</v>
      </c>
      <c r="C82" s="5">
        <v>2012</v>
      </c>
      <c r="D82" t="s">
        <v>169</v>
      </c>
      <c r="H82" s="8"/>
      <c r="I82">
        <v>2</v>
      </c>
      <c r="Q82" s="4">
        <f>SUM(E82:P82)</f>
        <v>2</v>
      </c>
      <c r="R82" s="4">
        <v>2</v>
      </c>
      <c r="S82" s="4">
        <v>2</v>
      </c>
      <c r="T82" s="9" t="str">
        <f>IF(C82="","",IF(VALUE(C82)&gt;=2018,"do lat 8",IF(VALUE(C82)&gt;=2014,"do lat 12",IF(VALUE(C82)&gt;=2008,"do lat 18",IF(VALUE(C82)&gt;=1962,"dorosły","senior")))))</f>
        <v>do lat 18</v>
      </c>
      <c r="U82" s="2" t="str">
        <f>IF(RIGHT(B82,1)="a","kobieta","mężczyzna")</f>
        <v>kobieta</v>
      </c>
      <c r="V82" s="2">
        <f>SUM(E82:H82)</f>
        <v>0</v>
      </c>
      <c r="W82" s="2">
        <f>SUM(I82:L82)</f>
        <v>2</v>
      </c>
      <c r="X82" s="2">
        <f>SUM(M82:N82)</f>
        <v>0</v>
      </c>
      <c r="Y82" s="2">
        <f>SUM(O82:P82)</f>
        <v>0</v>
      </c>
    </row>
    <row r="83" spans="1:25" x14ac:dyDescent="0.3">
      <c r="A83" s="2">
        <f>IF(Q83=Q82,A82,ROW(A83)-2)</f>
        <v>81</v>
      </c>
      <c r="B83" t="s">
        <v>170</v>
      </c>
      <c r="C83" s="5">
        <v>2014</v>
      </c>
      <c r="D83" t="s">
        <v>171</v>
      </c>
      <c r="H83" s="8"/>
      <c r="I83">
        <v>2</v>
      </c>
      <c r="J83">
        <v>2</v>
      </c>
      <c r="K83">
        <v>1</v>
      </c>
      <c r="Q83" s="4">
        <f>SUM(E83:P83)</f>
        <v>5</v>
      </c>
      <c r="R83" s="4">
        <v>4</v>
      </c>
      <c r="S83" s="4">
        <v>5</v>
      </c>
      <c r="T83" s="9" t="str">
        <f>IF(C83="","",IF(VALUE(C83)&gt;=2018,"do lat 8",IF(VALUE(C83)&gt;=2014,"do lat 12",IF(VALUE(C83)&gt;=2008,"do lat 18",IF(VALUE(C83)&gt;=1962,"dorosły","senior")))))</f>
        <v>do lat 12</v>
      </c>
      <c r="U83" s="2" t="str">
        <f>IF(RIGHT(B83,1)="a","kobieta","mężczyzna")</f>
        <v>kobieta</v>
      </c>
      <c r="V83" s="2">
        <f>SUM(E83:H83)</f>
        <v>0</v>
      </c>
      <c r="W83" s="2">
        <f>SUM(I83:L83)</f>
        <v>5</v>
      </c>
      <c r="X83" s="2">
        <f>SUM(M83:N83)</f>
        <v>0</v>
      </c>
      <c r="Y83" s="2">
        <f>SUM(O83:P83)</f>
        <v>0</v>
      </c>
    </row>
    <row r="84" spans="1:25" x14ac:dyDescent="0.3">
      <c r="A84" s="2">
        <f>IF(Q84=Q83,A83,ROW(A84)-2)</f>
        <v>82</v>
      </c>
      <c r="B84" t="s">
        <v>176</v>
      </c>
      <c r="C84" s="5">
        <v>2020</v>
      </c>
      <c r="D84" t="s">
        <v>177</v>
      </c>
      <c r="H84" s="8"/>
      <c r="I84">
        <v>1</v>
      </c>
      <c r="Q84" s="4">
        <f>SUM(E84:P84)</f>
        <v>1</v>
      </c>
      <c r="R84" s="4">
        <v>1</v>
      </c>
      <c r="S84" s="4">
        <v>1</v>
      </c>
      <c r="T84" s="9" t="str">
        <f>IF(C84="","",IF(VALUE(C84)&gt;=2018,"do lat 8",IF(VALUE(C84)&gt;=2014,"do lat 12",IF(VALUE(C84)&gt;=2008,"do lat 18",IF(VALUE(C84)&gt;=1962,"dorosły","senior")))))</f>
        <v>do lat 8</v>
      </c>
      <c r="U84" s="2" t="str">
        <f>IF(RIGHT(B84,1)="a","kobieta","mężczyzna")</f>
        <v>mężczyzna</v>
      </c>
      <c r="V84" s="2">
        <f>SUM(E84:H84)</f>
        <v>0</v>
      </c>
      <c r="W84" s="2">
        <f>SUM(I84:L84)</f>
        <v>1</v>
      </c>
      <c r="X84" s="2">
        <f>SUM(M84:N84)</f>
        <v>0</v>
      </c>
      <c r="Y84" s="2">
        <f>SUM(O84:P84)</f>
        <v>0</v>
      </c>
    </row>
    <row r="85" spans="1:25" x14ac:dyDescent="0.3">
      <c r="A85" s="2">
        <f>IF(Q85=Q84,A84,ROW(A85)-2)</f>
        <v>83</v>
      </c>
      <c r="B85" t="s">
        <v>185</v>
      </c>
      <c r="C85" s="5">
        <v>1979</v>
      </c>
      <c r="D85" t="s">
        <v>184</v>
      </c>
      <c r="H85" s="8"/>
      <c r="J85">
        <v>4.5</v>
      </c>
      <c r="K85">
        <v>4</v>
      </c>
      <c r="Q85" s="4">
        <f>SUM(E85:P85)</f>
        <v>8.5</v>
      </c>
      <c r="R85" s="4">
        <v>8.5</v>
      </c>
      <c r="S85" s="4">
        <v>8.5</v>
      </c>
      <c r="T85" s="9" t="str">
        <f>IF(C85="","",IF(VALUE(C85)&gt;=2018,"do lat 8",IF(VALUE(C85)&gt;=2014,"do lat 12",IF(VALUE(C85)&gt;=2008,"do lat 18",IF(VALUE(C85)&gt;=1962,"dorosły","senior")))))</f>
        <v>dorosły</v>
      </c>
      <c r="U85" s="2" t="str">
        <f>IF(RIGHT(B85,1)="a","kobieta","mężczyzna")</f>
        <v>kobieta</v>
      </c>
      <c r="V85" s="2">
        <f>SUM(E85:H85)</f>
        <v>0</v>
      </c>
      <c r="W85" s="2">
        <f>SUM(I85:L85)</f>
        <v>8.5</v>
      </c>
      <c r="X85" s="2">
        <f>SUM(M85:N85)</f>
        <v>0</v>
      </c>
      <c r="Y85" s="2">
        <f>SUM(O85:P85)</f>
        <v>0</v>
      </c>
    </row>
    <row r="86" spans="1:25" x14ac:dyDescent="0.3">
      <c r="A86" s="2">
        <f>IF(Q86=Q85,A85,ROW(A86)-2)</f>
        <v>84</v>
      </c>
      <c r="B86" t="s">
        <v>192</v>
      </c>
      <c r="C86" s="5">
        <v>2015</v>
      </c>
      <c r="D86" t="s">
        <v>182</v>
      </c>
      <c r="H86" s="8"/>
      <c r="J86">
        <v>2.5</v>
      </c>
      <c r="Q86" s="4">
        <f>SUM(E86:P86)</f>
        <v>2.5</v>
      </c>
      <c r="R86" s="4">
        <v>2.5</v>
      </c>
      <c r="S86" s="4">
        <v>2.5</v>
      </c>
      <c r="T86" s="9" t="str">
        <f>IF(C86="","",IF(VALUE(C86)&gt;=2018,"do lat 8",IF(VALUE(C86)&gt;=2014,"do lat 12",IF(VALUE(C86)&gt;=2008,"do lat 18",IF(VALUE(C86)&gt;=1962,"dorosły","senior")))))</f>
        <v>do lat 12</v>
      </c>
      <c r="U86" s="2" t="str">
        <f>IF(RIGHT(B86,1)="a","kobieta","mężczyzna")</f>
        <v>mężczyzna</v>
      </c>
      <c r="V86" s="2">
        <f>SUM(E86:H86)</f>
        <v>0</v>
      </c>
      <c r="W86" s="2">
        <f>SUM(I86:L86)</f>
        <v>2.5</v>
      </c>
      <c r="X86" s="2">
        <f>SUM(M86:N86)</f>
        <v>0</v>
      </c>
      <c r="Y86" s="2">
        <f>SUM(O86:P86)</f>
        <v>0</v>
      </c>
    </row>
    <row r="87" spans="1:25" x14ac:dyDescent="0.3">
      <c r="A87" s="2">
        <f>IF(Q87=Q86,A86,ROW(A87)-2)</f>
        <v>85</v>
      </c>
      <c r="B87" t="s">
        <v>190</v>
      </c>
      <c r="C87" s="5">
        <v>2013</v>
      </c>
      <c r="D87" t="s">
        <v>182</v>
      </c>
      <c r="H87" s="8"/>
      <c r="J87">
        <v>4</v>
      </c>
      <c r="K87">
        <v>3</v>
      </c>
      <c r="Q87" s="4">
        <f>SUM(E87:P87)</f>
        <v>7</v>
      </c>
      <c r="R87" s="4">
        <v>7</v>
      </c>
      <c r="S87" s="4">
        <v>7</v>
      </c>
      <c r="T87" s="9" t="str">
        <f>IF(C87="","",IF(VALUE(C87)&gt;=2018,"do lat 8",IF(VALUE(C87)&gt;=2014,"do lat 12",IF(VALUE(C87)&gt;=2008,"do lat 18",IF(VALUE(C87)&gt;=1962,"dorosły","senior")))))</f>
        <v>do lat 18</v>
      </c>
      <c r="U87" s="2" t="str">
        <f>IF(RIGHT(B87,1)="a","kobieta","mężczyzna")</f>
        <v>kobieta</v>
      </c>
      <c r="V87" s="2">
        <f>SUM(E87:H87)</f>
        <v>0</v>
      </c>
      <c r="W87" s="2">
        <f>SUM(I87:L87)</f>
        <v>7</v>
      </c>
      <c r="X87" s="2">
        <f>SUM(M87:N87)</f>
        <v>0</v>
      </c>
      <c r="Y87" s="2">
        <f>SUM(O87:P87)</f>
        <v>0</v>
      </c>
    </row>
    <row r="88" spans="1:25" x14ac:dyDescent="0.3">
      <c r="A88" s="2">
        <f>IF(Q88=Q87,A87,ROW(A88)-2)</f>
        <v>86</v>
      </c>
      <c r="B88" t="s">
        <v>191</v>
      </c>
      <c r="C88" s="5">
        <v>2019</v>
      </c>
      <c r="D88" t="s">
        <v>162</v>
      </c>
      <c r="H88" s="8"/>
      <c r="J88">
        <v>3</v>
      </c>
      <c r="L88">
        <v>3</v>
      </c>
      <c r="Q88" s="4">
        <f>SUM(E88:P88)</f>
        <v>6</v>
      </c>
      <c r="R88" s="4">
        <v>6</v>
      </c>
      <c r="S88" s="4">
        <v>6</v>
      </c>
      <c r="T88" s="9" t="str">
        <f>IF(C88="","",IF(VALUE(C88)&gt;=2018,"do lat 8",IF(VALUE(C88)&gt;=2014,"do lat 12",IF(VALUE(C88)&gt;=2008,"do lat 18",IF(VALUE(C88)&gt;=1962,"dorosły","senior")))))</f>
        <v>do lat 8</v>
      </c>
      <c r="U88" s="2" t="str">
        <f>IF(RIGHT(B88,1)="a","kobieta","mężczyzna")</f>
        <v>mężczyzna</v>
      </c>
      <c r="V88" s="2">
        <f>SUM(E88:H88)</f>
        <v>0</v>
      </c>
      <c r="W88" s="2">
        <f>SUM(I88:L88)</f>
        <v>6</v>
      </c>
      <c r="X88" s="2">
        <f>SUM(M88:N88)</f>
        <v>0</v>
      </c>
      <c r="Y88" s="2">
        <f>SUM(O88:P88)</f>
        <v>0</v>
      </c>
    </row>
    <row r="89" spans="1:25" x14ac:dyDescent="0.3">
      <c r="A89" s="2">
        <f>IF(Q89=Q88,A88,ROW(A89)-2)</f>
        <v>87</v>
      </c>
      <c r="B89" t="s">
        <v>189</v>
      </c>
      <c r="C89" s="5">
        <v>2011</v>
      </c>
      <c r="D89" t="s">
        <v>188</v>
      </c>
      <c r="H89" s="8"/>
      <c r="J89">
        <v>1</v>
      </c>
      <c r="K89">
        <v>2</v>
      </c>
      <c r="Q89" s="4">
        <f>SUM(E89:P89)</f>
        <v>3</v>
      </c>
      <c r="R89" s="4">
        <v>3</v>
      </c>
      <c r="S89" s="4">
        <v>3</v>
      </c>
      <c r="T89" s="9" t="str">
        <f>IF(C89="","",IF(VALUE(C89)&gt;=2018,"do lat 8",IF(VALUE(C89)&gt;=2014,"do lat 12",IF(VALUE(C89)&gt;=2008,"do lat 18",IF(VALUE(C89)&gt;=1962,"dorosły","senior")))))</f>
        <v>do lat 18</v>
      </c>
      <c r="U89" s="2" t="str">
        <f>IF(RIGHT(B89,1)="a","kobieta","mężczyzna")</f>
        <v>mężczyzna</v>
      </c>
      <c r="V89" s="2">
        <f>SUM(E89:H89)</f>
        <v>0</v>
      </c>
      <c r="W89" s="2">
        <f>SUM(I89:L89)</f>
        <v>3</v>
      </c>
      <c r="X89" s="2">
        <f>SUM(M89:N89)</f>
        <v>0</v>
      </c>
      <c r="Y89" s="2">
        <f>SUM(O89:P89)</f>
        <v>0</v>
      </c>
    </row>
    <row r="90" spans="1:25" x14ac:dyDescent="0.3">
      <c r="A90" s="2">
        <f>IF(Q90=Q89,A89,ROW(A90)-2)</f>
        <v>88</v>
      </c>
      <c r="B90" t="s">
        <v>193</v>
      </c>
      <c r="C90" s="5">
        <v>2009</v>
      </c>
      <c r="D90" t="s">
        <v>184</v>
      </c>
      <c r="H90" s="8"/>
      <c r="K90">
        <v>4.5</v>
      </c>
      <c r="Q90" s="4">
        <f>SUM(E90:P90)</f>
        <v>4.5</v>
      </c>
      <c r="R90" s="4">
        <v>4.5</v>
      </c>
      <c r="S90" s="4">
        <v>4.5</v>
      </c>
      <c r="T90" s="9" t="str">
        <f>IF(C90="","",IF(VALUE(C90)&gt;=2018,"do lat 8",IF(VALUE(C90)&gt;=2014,"do lat 12",IF(VALUE(C90)&gt;=2008,"do lat 18",IF(VALUE(C90)&gt;=1962,"dorosły","senior")))))</f>
        <v>do lat 18</v>
      </c>
      <c r="U90" s="2" t="str">
        <f>IF(RIGHT(B90,1)="a","kobieta","mężczyzna")</f>
        <v>kobieta</v>
      </c>
      <c r="V90" s="2">
        <f>SUM(E90:H90)</f>
        <v>0</v>
      </c>
      <c r="W90" s="2">
        <f>SUM(I90:L90)</f>
        <v>4.5</v>
      </c>
      <c r="X90" s="2">
        <f>SUM(M90:N90)</f>
        <v>0</v>
      </c>
      <c r="Y90" s="2">
        <f>SUM(O90:P90)</f>
        <v>0</v>
      </c>
    </row>
    <row r="91" spans="1:25" x14ac:dyDescent="0.3">
      <c r="A91" s="11">
        <f>IF(Q91=Q90,A90,ROW(A91)-2)</f>
        <v>89</v>
      </c>
      <c r="B91" t="s">
        <v>194</v>
      </c>
      <c r="C91" s="5">
        <v>2009</v>
      </c>
      <c r="D91" t="s">
        <v>195</v>
      </c>
      <c r="H91" s="8"/>
      <c r="K91">
        <v>3</v>
      </c>
      <c r="L91">
        <v>3.5</v>
      </c>
      <c r="Q91" s="4">
        <f>SUM(E91:P91)</f>
        <v>6.5</v>
      </c>
      <c r="R91" s="4">
        <v>6.5</v>
      </c>
      <c r="S91" s="4">
        <v>6.5</v>
      </c>
      <c r="T91" s="9" t="str">
        <f>IF(C91="","",IF(VALUE(C91)&gt;=2018,"do lat 8",IF(VALUE(C91)&gt;=2014,"do lat 12",IF(VALUE(C91)&gt;=2008,"do lat 18",IF(VALUE(C91)&gt;=1962,"dorosły","senior")))))</f>
        <v>do lat 18</v>
      </c>
      <c r="U91" s="2" t="str">
        <f>IF(RIGHT(B91,1)="a","kobieta","mężczyzna")</f>
        <v>kobieta</v>
      </c>
      <c r="V91" s="11">
        <f>SUM(E91:H91)</f>
        <v>0</v>
      </c>
      <c r="W91" s="11">
        <f>SUM(I91:L91)</f>
        <v>6.5</v>
      </c>
      <c r="X91" s="11">
        <f>SUM(M91:N91)</f>
        <v>0</v>
      </c>
      <c r="Y91" s="11">
        <f>SUM(O91:P91)</f>
        <v>0</v>
      </c>
    </row>
    <row r="92" spans="1:25" x14ac:dyDescent="0.3">
      <c r="A92" s="11"/>
      <c r="B92" t="s">
        <v>196</v>
      </c>
      <c r="C92" s="5">
        <v>2014</v>
      </c>
      <c r="D92" t="s">
        <v>197</v>
      </c>
      <c r="H92" s="8"/>
      <c r="K92">
        <v>0</v>
      </c>
      <c r="Q92" s="4">
        <f>SUM(E92:P92)</f>
        <v>0</v>
      </c>
      <c r="R92" s="4">
        <v>0</v>
      </c>
      <c r="S92" s="4">
        <v>0</v>
      </c>
      <c r="T92" s="9" t="str">
        <f>IF(C92="","",IF(VALUE(C92)&gt;=2018,"do lat 8",IF(VALUE(C92)&gt;=2014,"do lat 12",IF(VALUE(C92)&gt;=2008,"do lat 18",IF(VALUE(C92)&gt;=1962,"dorosły","senior")))))</f>
        <v>do lat 12</v>
      </c>
      <c r="U92" s="2" t="str">
        <f>IF(RIGHT(B92,1)="a","kobieta","mężczyzna")</f>
        <v>kobieta</v>
      </c>
      <c r="V92" s="11">
        <f>SUM(E92:H92)</f>
        <v>0</v>
      </c>
      <c r="W92" s="11">
        <f>SUM(I92:L92)</f>
        <v>0</v>
      </c>
      <c r="X92" s="11">
        <f>SUM(M92:N92)</f>
        <v>0</v>
      </c>
      <c r="Y92" s="11">
        <f>SUM(O92:P92)</f>
        <v>0</v>
      </c>
    </row>
    <row r="93" spans="1:25" x14ac:dyDescent="0.3">
      <c r="B93" t="s">
        <v>199</v>
      </c>
      <c r="C93" s="5">
        <v>2000</v>
      </c>
      <c r="D93" t="s">
        <v>200</v>
      </c>
      <c r="H93" s="8"/>
      <c r="L93">
        <v>4</v>
      </c>
      <c r="Q93" s="4">
        <f>SUM(E93:P93)</f>
        <v>4</v>
      </c>
      <c r="R93" s="4">
        <v>4</v>
      </c>
      <c r="S93" s="4">
        <v>4</v>
      </c>
      <c r="T93" s="9" t="str">
        <f>IF(C93="","",IF(VALUE(C93)&gt;=2018,"do lat 8",IF(VALUE(C93)&gt;=2014,"do lat 12",IF(VALUE(C93)&gt;=2008,"do lat 18",IF(VALUE(C93)&gt;=1962,"dorosły","senior")))))</f>
        <v>dorosły</v>
      </c>
      <c r="U93" s="2" t="str">
        <f>IF(RIGHT(B93,1)="a","kobieta","mężczyzna")</f>
        <v>mężczyzna</v>
      </c>
      <c r="V93">
        <f>SUM(E93:H93)</f>
        <v>0</v>
      </c>
      <c r="W93">
        <f>SUM(I93:L93)</f>
        <v>4</v>
      </c>
      <c r="X93">
        <f>SUM(M93:N93)</f>
        <v>0</v>
      </c>
      <c r="Y93">
        <f>SUM(O93:P93)</f>
        <v>0</v>
      </c>
    </row>
    <row r="94" spans="1:25" x14ac:dyDescent="0.3">
      <c r="B94" t="s">
        <v>207</v>
      </c>
      <c r="C94" s="5">
        <v>1974</v>
      </c>
      <c r="D94" t="s">
        <v>47</v>
      </c>
      <c r="H94" s="8"/>
      <c r="L94">
        <v>0</v>
      </c>
      <c r="Q94" s="4">
        <f>SUM(E94:P94)</f>
        <v>0</v>
      </c>
      <c r="R94" s="4">
        <v>0</v>
      </c>
      <c r="S94" s="4">
        <v>0</v>
      </c>
      <c r="T94" s="9" t="str">
        <f>IF(C94="","",IF(VALUE(C94)&gt;=2018,"do lat 8",IF(VALUE(C94)&gt;=2014,"do lat 12",IF(VALUE(C94)&gt;=2008,"do lat 18",IF(VALUE(C94)&gt;=1962,"dorosły","senior")))))</f>
        <v>dorosły</v>
      </c>
      <c r="U94" s="2" t="str">
        <f>IF(RIGHT(B94,1)="a","kobieta","mężczyzna")</f>
        <v>kobieta</v>
      </c>
      <c r="V94">
        <f>SUM(E94:H94)</f>
        <v>0</v>
      </c>
      <c r="W94">
        <f>SUM(I94:L94)</f>
        <v>0</v>
      </c>
      <c r="X94">
        <f>SUM(M94:N94)</f>
        <v>0</v>
      </c>
      <c r="Y94">
        <f>SUM(O94:P94)</f>
        <v>0</v>
      </c>
    </row>
    <row r="95" spans="1:25" x14ac:dyDescent="0.3">
      <c r="B95" t="s">
        <v>201</v>
      </c>
      <c r="C95" s="5">
        <v>2013</v>
      </c>
      <c r="D95" t="s">
        <v>202</v>
      </c>
      <c r="H95" s="8"/>
      <c r="L95">
        <v>3</v>
      </c>
      <c r="Q95" s="4">
        <f>SUM(E95:P95)</f>
        <v>3</v>
      </c>
      <c r="R95" s="4">
        <v>3</v>
      </c>
      <c r="S95" s="4">
        <v>3</v>
      </c>
      <c r="T95" s="9" t="str">
        <f>IF(C95="","",IF(VALUE(C95)&gt;=2018,"do lat 8",IF(VALUE(C95)&gt;=2014,"do lat 12",IF(VALUE(C95)&gt;=2008,"do lat 18",IF(VALUE(C95)&gt;=1962,"dorosły","senior")))))</f>
        <v>do lat 18</v>
      </c>
      <c r="U95" s="2" t="str">
        <f>IF(RIGHT(B95,1)="a","kobieta","mężczyzna")</f>
        <v>kobieta</v>
      </c>
      <c r="V95">
        <f>SUM(E95:H95)</f>
        <v>0</v>
      </c>
      <c r="W95">
        <f>SUM(I95:L95)</f>
        <v>3</v>
      </c>
      <c r="X95">
        <f>SUM(M95:N95)</f>
        <v>0</v>
      </c>
      <c r="Y95">
        <f>SUM(O95:P95)</f>
        <v>0</v>
      </c>
    </row>
    <row r="96" spans="1:25" x14ac:dyDescent="0.3">
      <c r="B96" t="s">
        <v>203</v>
      </c>
      <c r="C96" s="5">
        <v>2015</v>
      </c>
      <c r="D96" t="s">
        <v>204</v>
      </c>
      <c r="H96" s="8"/>
      <c r="L96">
        <v>3</v>
      </c>
      <c r="Q96" s="4">
        <f>SUM(E96:P96)</f>
        <v>3</v>
      </c>
      <c r="R96" s="4">
        <v>3</v>
      </c>
      <c r="S96" s="4">
        <v>3</v>
      </c>
      <c r="T96" s="9" t="str">
        <f>IF(C96="","",IF(VALUE(C96)&gt;=2018,"do lat 8",IF(VALUE(C96)&gt;=2014,"do lat 12",IF(VALUE(C96)&gt;=2008,"do lat 18",IF(VALUE(C96)&gt;=1962,"dorosły","senior")))))</f>
        <v>do lat 12</v>
      </c>
      <c r="U96" s="2" t="str">
        <f>IF(RIGHT(B96,1)="a","kobieta","mężczyzna")</f>
        <v>mężczyzna</v>
      </c>
      <c r="V96">
        <f>SUM(E96:H96)</f>
        <v>0</v>
      </c>
      <c r="W96">
        <f>SUM(I96:L96)</f>
        <v>3</v>
      </c>
      <c r="X96">
        <f>SUM(M96:N96)</f>
        <v>0</v>
      </c>
      <c r="Y96">
        <f>SUM(O96:P96)</f>
        <v>0</v>
      </c>
    </row>
    <row r="97" spans="1:25" x14ac:dyDescent="0.3">
      <c r="B97" t="s">
        <v>205</v>
      </c>
      <c r="C97" s="5">
        <v>1942</v>
      </c>
      <c r="D97" t="s">
        <v>206</v>
      </c>
      <c r="H97" s="8"/>
      <c r="L97">
        <v>2</v>
      </c>
      <c r="Q97" s="4">
        <f>SUM(E97:P97)</f>
        <v>2</v>
      </c>
      <c r="R97" s="4">
        <v>2</v>
      </c>
      <c r="S97" s="4">
        <v>2</v>
      </c>
      <c r="T97" s="9" t="str">
        <f>IF(C97="","",IF(VALUE(C97)&gt;=2018,"do lat 8",IF(VALUE(C97)&gt;=2014,"do lat 12",IF(VALUE(C97)&gt;=2008,"do lat 18",IF(VALUE(C97)&gt;=1962,"dorosły","senior")))))</f>
        <v>senior</v>
      </c>
      <c r="U97" s="2" t="str">
        <f>IF(RIGHT(B97,1)="a","kobieta","mężczyzna")</f>
        <v>mężczyzna</v>
      </c>
      <c r="V97">
        <f>SUM(E97:H97)</f>
        <v>0</v>
      </c>
      <c r="W97">
        <f>SUM(I97:L97)</f>
        <v>2</v>
      </c>
      <c r="X97">
        <f>SUM(M97:N97)</f>
        <v>0</v>
      </c>
      <c r="Y97">
        <f>SUM(O97:P97)</f>
        <v>0</v>
      </c>
    </row>
    <row r="98" spans="1:25" x14ac:dyDescent="0.3">
      <c r="B98" t="s">
        <v>212</v>
      </c>
      <c r="C98" s="5">
        <v>2018</v>
      </c>
      <c r="D98" t="s">
        <v>213</v>
      </c>
      <c r="H98" s="8"/>
      <c r="M98">
        <v>0</v>
      </c>
      <c r="Q98" s="4">
        <f>SUM(E98:P98)</f>
        <v>0</v>
      </c>
      <c r="R98" s="4">
        <v>0</v>
      </c>
      <c r="S98" s="4">
        <v>0</v>
      </c>
      <c r="T98" s="9" t="str">
        <f>IF(C98="","",IF(VALUE(C98)&gt;=2018,"do lat 8",IF(VALUE(C98)&gt;=2014,"do lat 12",IF(VALUE(C98)&gt;=2008,"do lat 18",IF(VALUE(C98)&gt;=1962,"dorosły","senior")))))</f>
        <v>do lat 8</v>
      </c>
      <c r="U98" s="2" t="str">
        <f>IF(RIGHT(B98,1)="a","kobieta","mężczyzna")</f>
        <v>mężczyzna</v>
      </c>
      <c r="V98">
        <f>SUM(E98:H98)</f>
        <v>0</v>
      </c>
      <c r="W98">
        <f>SUM(I98:L98)</f>
        <v>0</v>
      </c>
      <c r="X98">
        <f>SUM(M98:N98)</f>
        <v>0</v>
      </c>
      <c r="Y98">
        <f>SUM(O98:P98)</f>
        <v>0</v>
      </c>
    </row>
    <row r="99" spans="1:25" x14ac:dyDescent="0.3">
      <c r="V99">
        <f>SUM(E99:H99)</f>
        <v>0</v>
      </c>
      <c r="W99">
        <f>SUM(I99:L99)</f>
        <v>0</v>
      </c>
      <c r="X99">
        <f>SUM(M99:N99)</f>
        <v>0</v>
      </c>
      <c r="Y99">
        <f>SUM(O99:P99)</f>
        <v>0</v>
      </c>
    </row>
    <row r="100" spans="1:25" x14ac:dyDescent="0.3">
      <c r="V100">
        <f>SUM(E100:H100)</f>
        <v>0</v>
      </c>
      <c r="W100">
        <f>SUM(I100:L100)</f>
        <v>0</v>
      </c>
      <c r="X100">
        <f>SUM(M100:N100)</f>
        <v>0</v>
      </c>
      <c r="Y100">
        <f>SUM(O100:P100)</f>
        <v>0</v>
      </c>
    </row>
    <row r="101" spans="1:25" x14ac:dyDescent="0.3">
      <c r="V101">
        <f>SUM(E101:H101)</f>
        <v>0</v>
      </c>
      <c r="W101">
        <f>SUM(I101:L101)</f>
        <v>0</v>
      </c>
      <c r="X101">
        <f>SUM(M101:N101)</f>
        <v>0</v>
      </c>
      <c r="Y101">
        <f>SUM(O101:P101)</f>
        <v>0</v>
      </c>
    </row>
    <row r="102" spans="1:25" x14ac:dyDescent="0.3">
      <c r="V102">
        <f>SUM(E102:H102)</f>
        <v>0</v>
      </c>
      <c r="W102">
        <f>SUM(I102:L102)</f>
        <v>0</v>
      </c>
      <c r="X102">
        <f>SUM(M102:N102)</f>
        <v>0</v>
      </c>
      <c r="Y102">
        <f>SUM(O102:P102)</f>
        <v>0</v>
      </c>
    </row>
    <row r="103" spans="1:25" x14ac:dyDescent="0.3">
      <c r="V103">
        <f>SUM(E103:H103)</f>
        <v>0</v>
      </c>
      <c r="W103">
        <f>SUM(I103:L103)</f>
        <v>0</v>
      </c>
      <c r="X103">
        <f>SUM(M103:N103)</f>
        <v>0</v>
      </c>
      <c r="Y103">
        <f>SUM(O103:P103)</f>
        <v>0</v>
      </c>
    </row>
    <row r="104" spans="1:25" x14ac:dyDescent="0.3">
      <c r="V104">
        <f>SUM(E104:H104)</f>
        <v>0</v>
      </c>
      <c r="W104">
        <f>SUM(I104:L104)</f>
        <v>0</v>
      </c>
      <c r="X104">
        <f>SUM(M104:N104)</f>
        <v>0</v>
      </c>
      <c r="Y104">
        <f>SUM(O104:P104)</f>
        <v>0</v>
      </c>
    </row>
    <row r="105" spans="1:25" x14ac:dyDescent="0.3">
      <c r="V105">
        <f>SUM(E105:H105)</f>
        <v>0</v>
      </c>
      <c r="W105">
        <f>SUM(I105:L105)</f>
        <v>0</v>
      </c>
      <c r="X105">
        <f>SUM(M105:N105)</f>
        <v>0</v>
      </c>
      <c r="Y105">
        <f>SUM(O105:P105)</f>
        <v>0</v>
      </c>
    </row>
    <row r="106" spans="1:25" x14ac:dyDescent="0.3">
      <c r="A106">
        <f>IF(Q106=Q105,A105,ROW(A106)-2)</f>
        <v>104</v>
      </c>
      <c r="B106" t="s">
        <v>113</v>
      </c>
      <c r="C106" s="5">
        <v>1986</v>
      </c>
      <c r="D106" t="s">
        <v>59</v>
      </c>
      <c r="E106">
        <v>1.5</v>
      </c>
      <c r="H106" s="8"/>
      <c r="K106">
        <v>2</v>
      </c>
      <c r="L106">
        <v>1</v>
      </c>
      <c r="Q106" s="6">
        <f>SUM(E106:P106)</f>
        <v>4.5</v>
      </c>
      <c r="R106" s="6">
        <v>3.5</v>
      </c>
      <c r="S106" s="6">
        <v>4.5</v>
      </c>
      <c r="T106" t="str">
        <f>IF(C106="","",IF(VALUE(C106)&gt;=2018,"do lat 8",IF(VALUE(C106)&gt;=2014,"do lat 12",IF(VALUE(C106)&gt;=2008,"do lat 18",IF(VALUE(C106)&gt;=1962,"dorosły","senior")))))</f>
        <v>dorosły</v>
      </c>
      <c r="U106" t="str">
        <f>IF(RIGHT(B106,1)="a","kobieta","mężczyzna")</f>
        <v>kobieta</v>
      </c>
    </row>
    <row r="107" spans="1:25" x14ac:dyDescent="0.3">
      <c r="A107">
        <f>IF(Q107=Q106,A106,ROW(A107)-2)</f>
        <v>105</v>
      </c>
      <c r="B107" t="s">
        <v>159</v>
      </c>
      <c r="C107" s="5">
        <v>1971</v>
      </c>
      <c r="D107" t="s">
        <v>160</v>
      </c>
      <c r="H107" s="8">
        <v>3</v>
      </c>
      <c r="Q107" s="6">
        <f>SUM(E107:P107)</f>
        <v>3</v>
      </c>
      <c r="R107" s="6">
        <v>3</v>
      </c>
      <c r="S107" s="6">
        <v>3</v>
      </c>
      <c r="T107" t="str">
        <f>IF(C107="","",IF(VALUE(C107)&gt;=2018,"do lat 8",IF(VALUE(C107)&gt;=2014,"do lat 12",IF(VALUE(C107)&gt;=2008,"do lat 18",IF(VALUE(C107)&gt;=1962,"dorosły","senior")))))</f>
        <v>dorosły</v>
      </c>
      <c r="U107" t="str">
        <f>IF(RIGHT(B107,1)="a","kobieta","mężczyzna")</f>
        <v>mężczyzna</v>
      </c>
    </row>
  </sheetData>
  <autoFilter ref="A2:Y72" xr:uid="{00000000-0009-0000-0000-000000000000}">
    <sortState xmlns:xlrd2="http://schemas.microsoft.com/office/spreadsheetml/2017/richdata2" ref="A3:Y107">
      <sortCondition descending="1" ref="X2:X72"/>
    </sortState>
  </autoFilter>
  <mergeCells count="1">
    <mergeCell ref="A1:Y1"/>
  </mergeCells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6"/>
  <dimension ref="A1:U75"/>
  <sheetViews>
    <sheetView tabSelected="1" zoomScaleNormal="100" workbookViewId="0">
      <selection activeCell="V8" sqref="V8"/>
    </sheetView>
  </sheetViews>
  <sheetFormatPr defaultRowHeight="14.4" x14ac:dyDescent="0.3"/>
  <cols>
    <col min="1" max="1" width="10.109375" bestFit="1" customWidth="1"/>
    <col min="2" max="2" width="12.5546875" bestFit="1" customWidth="1"/>
    <col min="3" max="3" width="29.44140625" style="1" bestFit="1" customWidth="1"/>
    <col min="4" max="12" width="5.33203125" bestFit="1" customWidth="1"/>
    <col min="13" max="15" width="6.33203125" bestFit="1" customWidth="1"/>
    <col min="16" max="16" width="18.109375" bestFit="1" customWidth="1"/>
    <col min="17" max="17" width="13.44140625" bestFit="1" customWidth="1"/>
    <col min="18" max="18" width="10.6640625" customWidth="1"/>
    <col min="20" max="20" width="10.5546875" customWidth="1"/>
  </cols>
  <sheetData>
    <row r="1" spans="1:21" x14ac:dyDescent="0.3">
      <c r="A1" s="12" t="s">
        <v>137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x14ac:dyDescent="0.3">
      <c r="A2" s="2" t="s">
        <v>128</v>
      </c>
      <c r="B2" s="2" t="s">
        <v>0</v>
      </c>
      <c r="C2" s="7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14" t="s">
        <v>216</v>
      </c>
      <c r="S2" s="14" t="s">
        <v>215</v>
      </c>
      <c r="T2" s="14" t="s">
        <v>217</v>
      </c>
      <c r="U2" s="14" t="s">
        <v>218</v>
      </c>
    </row>
    <row r="3" spans="1:21" ht="28.8" x14ac:dyDescent="0.3">
      <c r="A3" s="2">
        <f>IF(P3=P2,A2,ROW(A3)-2)</f>
        <v>1</v>
      </c>
      <c r="B3" s="2" t="s">
        <v>19</v>
      </c>
      <c r="C3" s="7" t="s">
        <v>20</v>
      </c>
      <c r="D3" s="2">
        <v>9</v>
      </c>
      <c r="E3" s="2">
        <v>7.5</v>
      </c>
      <c r="F3" s="2">
        <v>9</v>
      </c>
      <c r="G3" s="2">
        <v>8.5</v>
      </c>
      <c r="H3" s="2">
        <v>7.5</v>
      </c>
      <c r="I3" s="2">
        <v>9.5</v>
      </c>
      <c r="J3" s="2">
        <v>9.5</v>
      </c>
      <c r="K3" s="2">
        <v>8</v>
      </c>
      <c r="L3" s="2">
        <v>5</v>
      </c>
      <c r="M3" s="2">
        <v>0</v>
      </c>
      <c r="N3" s="2">
        <v>0</v>
      </c>
      <c r="O3" s="2">
        <v>0</v>
      </c>
      <c r="P3" s="2">
        <v>73.5</v>
      </c>
      <c r="Q3" s="2">
        <v>53.5</v>
      </c>
      <c r="R3" s="2">
        <f>D3+E3+F3+G3</f>
        <v>34</v>
      </c>
      <c r="S3" s="2">
        <f>H3+I3+J3+K3</f>
        <v>34.5</v>
      </c>
      <c r="T3" s="2">
        <f>L3+M3</f>
        <v>5</v>
      </c>
      <c r="U3" s="2">
        <f>N3+O3</f>
        <v>0</v>
      </c>
    </row>
    <row r="4" spans="1:21" x14ac:dyDescent="0.3">
      <c r="A4" s="2">
        <f t="shared" ref="A4:A69" si="0">IF(P4=P3,A3,ROW(A4)-2)</f>
        <v>2</v>
      </c>
      <c r="B4" s="2" t="s">
        <v>28</v>
      </c>
      <c r="C4" s="7" t="s">
        <v>29</v>
      </c>
      <c r="D4" s="2">
        <v>6</v>
      </c>
      <c r="E4" s="2">
        <v>5.5</v>
      </c>
      <c r="F4" s="2">
        <v>5.5</v>
      </c>
      <c r="G4" s="2">
        <v>5</v>
      </c>
      <c r="H4" s="2">
        <v>5.5</v>
      </c>
      <c r="I4" s="2">
        <v>4.5</v>
      </c>
      <c r="J4" s="2">
        <v>4.5</v>
      </c>
      <c r="K4" s="2">
        <v>5.5</v>
      </c>
      <c r="L4" s="2">
        <v>5.5</v>
      </c>
      <c r="M4" s="2">
        <v>0</v>
      </c>
      <c r="N4" s="2">
        <v>0</v>
      </c>
      <c r="O4" s="2">
        <v>0</v>
      </c>
      <c r="P4" s="2">
        <v>47.5</v>
      </c>
      <c r="Q4" s="2">
        <v>33.5</v>
      </c>
      <c r="R4" s="2">
        <f t="shared" ref="R4:R67" si="1">D4+E4+F4+G4</f>
        <v>22</v>
      </c>
      <c r="S4" s="2">
        <f t="shared" ref="S4:S67" si="2">H4+I4+J4+K4</f>
        <v>20</v>
      </c>
      <c r="T4" s="2">
        <f t="shared" ref="T4:T67" si="3">L4+M4</f>
        <v>5.5</v>
      </c>
      <c r="U4" s="2">
        <f t="shared" ref="U4:U67" si="4">N4+O4</f>
        <v>0</v>
      </c>
    </row>
    <row r="5" spans="1:21" x14ac:dyDescent="0.3">
      <c r="A5" s="2">
        <f t="shared" si="0"/>
        <v>3</v>
      </c>
      <c r="B5" s="2" t="s">
        <v>16</v>
      </c>
      <c r="C5" s="7" t="s">
        <v>17</v>
      </c>
      <c r="D5" s="2">
        <v>9.5</v>
      </c>
      <c r="E5" s="2">
        <v>9</v>
      </c>
      <c r="F5" s="2">
        <v>9.5</v>
      </c>
      <c r="G5" s="2">
        <v>9</v>
      </c>
      <c r="H5" s="2">
        <v>9.5</v>
      </c>
      <c r="I5" s="2">
        <v>10.5</v>
      </c>
      <c r="J5" s="2">
        <v>8.5</v>
      </c>
      <c r="K5" s="2">
        <v>9.5</v>
      </c>
      <c r="L5" s="2">
        <v>7.5</v>
      </c>
      <c r="M5" s="2">
        <v>0</v>
      </c>
      <c r="N5" s="2">
        <v>0</v>
      </c>
      <c r="O5" s="2">
        <v>0</v>
      </c>
      <c r="P5" s="2">
        <v>82.5</v>
      </c>
      <c r="Q5" s="2">
        <v>57.5</v>
      </c>
      <c r="R5" s="2">
        <f t="shared" si="1"/>
        <v>37</v>
      </c>
      <c r="S5" s="2">
        <f t="shared" si="2"/>
        <v>38</v>
      </c>
      <c r="T5" s="2">
        <f t="shared" si="3"/>
        <v>7.5</v>
      </c>
      <c r="U5" s="2">
        <f t="shared" si="4"/>
        <v>0</v>
      </c>
    </row>
    <row r="6" spans="1:21" x14ac:dyDescent="0.3">
      <c r="A6" s="2">
        <f t="shared" si="0"/>
        <v>4</v>
      </c>
      <c r="B6" s="2" t="s">
        <v>30</v>
      </c>
      <c r="C6" s="7" t="s">
        <v>134</v>
      </c>
      <c r="D6" s="2">
        <v>6</v>
      </c>
      <c r="E6" s="2">
        <v>10</v>
      </c>
      <c r="F6" s="2">
        <v>4.5</v>
      </c>
      <c r="G6" s="2">
        <v>10</v>
      </c>
      <c r="H6" s="2">
        <v>9.5</v>
      </c>
      <c r="I6" s="2">
        <v>4.5</v>
      </c>
      <c r="J6" s="2">
        <v>4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48.5</v>
      </c>
      <c r="Q6" s="2">
        <v>44.5</v>
      </c>
      <c r="R6" s="2">
        <f t="shared" si="1"/>
        <v>30.5</v>
      </c>
      <c r="S6" s="2">
        <f t="shared" si="2"/>
        <v>18</v>
      </c>
      <c r="T6" s="2">
        <f t="shared" si="3"/>
        <v>0</v>
      </c>
      <c r="U6" s="2">
        <f t="shared" si="4"/>
        <v>0</v>
      </c>
    </row>
    <row r="7" spans="1:21" x14ac:dyDescent="0.3">
      <c r="A7" s="2">
        <f t="shared" si="0"/>
        <v>5</v>
      </c>
      <c r="B7" s="2" t="s">
        <v>35</v>
      </c>
      <c r="C7" s="7" t="s">
        <v>36</v>
      </c>
      <c r="D7" s="2">
        <v>5</v>
      </c>
      <c r="E7" s="2">
        <v>5</v>
      </c>
      <c r="F7" s="2">
        <v>5</v>
      </c>
      <c r="G7" s="2">
        <v>4</v>
      </c>
      <c r="H7" s="2">
        <v>5</v>
      </c>
      <c r="I7" s="2">
        <v>5</v>
      </c>
      <c r="J7" s="2">
        <v>5</v>
      </c>
      <c r="K7" s="2">
        <v>5</v>
      </c>
      <c r="L7" s="2">
        <v>4</v>
      </c>
      <c r="M7" s="2">
        <v>0</v>
      </c>
      <c r="N7" s="2">
        <v>0</v>
      </c>
      <c r="O7" s="2">
        <v>0</v>
      </c>
      <c r="P7" s="2">
        <v>43</v>
      </c>
      <c r="Q7" s="2">
        <v>30</v>
      </c>
      <c r="R7" s="2">
        <f t="shared" si="1"/>
        <v>19</v>
      </c>
      <c r="S7" s="2">
        <f t="shared" si="2"/>
        <v>20</v>
      </c>
      <c r="T7" s="2">
        <f t="shared" si="3"/>
        <v>4</v>
      </c>
      <c r="U7" s="2">
        <f t="shared" si="4"/>
        <v>0</v>
      </c>
    </row>
    <row r="8" spans="1:21" x14ac:dyDescent="0.3">
      <c r="A8" s="2">
        <f t="shared" si="0"/>
        <v>6</v>
      </c>
      <c r="B8" s="2" t="s">
        <v>33</v>
      </c>
      <c r="C8" s="7" t="s">
        <v>34</v>
      </c>
      <c r="D8" s="2">
        <v>5.5</v>
      </c>
      <c r="E8" s="2">
        <v>5</v>
      </c>
      <c r="F8" s="2">
        <v>5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15.5</v>
      </c>
      <c r="Q8" s="2">
        <v>15.5</v>
      </c>
      <c r="R8" s="2">
        <f t="shared" si="1"/>
        <v>15.5</v>
      </c>
      <c r="S8" s="2">
        <f t="shared" si="2"/>
        <v>0</v>
      </c>
      <c r="T8" s="2">
        <f t="shared" si="3"/>
        <v>0</v>
      </c>
      <c r="U8" s="2">
        <f t="shared" si="4"/>
        <v>0</v>
      </c>
    </row>
    <row r="9" spans="1:21" x14ac:dyDescent="0.3">
      <c r="A9" s="2">
        <f t="shared" si="0"/>
        <v>7</v>
      </c>
      <c r="B9" s="2" t="s">
        <v>45</v>
      </c>
      <c r="C9" s="7" t="s">
        <v>46</v>
      </c>
      <c r="D9" s="2">
        <v>4</v>
      </c>
      <c r="E9" s="2">
        <v>4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4.5</v>
      </c>
      <c r="L9" s="2">
        <v>5.5</v>
      </c>
      <c r="M9" s="2">
        <v>0</v>
      </c>
      <c r="N9" s="2">
        <v>0</v>
      </c>
      <c r="O9" s="2">
        <v>0</v>
      </c>
      <c r="P9" s="2">
        <v>18</v>
      </c>
      <c r="Q9" s="2">
        <v>18</v>
      </c>
      <c r="R9" s="2">
        <f t="shared" si="1"/>
        <v>8</v>
      </c>
      <c r="S9" s="2">
        <f t="shared" si="2"/>
        <v>4.5</v>
      </c>
      <c r="T9" s="2">
        <f t="shared" si="3"/>
        <v>5.5</v>
      </c>
      <c r="U9" s="2">
        <f t="shared" si="4"/>
        <v>0</v>
      </c>
    </row>
    <row r="10" spans="1:21" ht="28.8" x14ac:dyDescent="0.3">
      <c r="A10" s="2">
        <f t="shared" si="0"/>
        <v>8</v>
      </c>
      <c r="B10" s="2" t="s">
        <v>18</v>
      </c>
      <c r="C10" s="7" t="s">
        <v>133</v>
      </c>
      <c r="D10" s="2">
        <v>9.5</v>
      </c>
      <c r="E10" s="2">
        <v>10.5</v>
      </c>
      <c r="F10" s="2">
        <v>8</v>
      </c>
      <c r="G10" s="2">
        <v>3.5</v>
      </c>
      <c r="H10" s="2">
        <v>4.5</v>
      </c>
      <c r="I10" s="2">
        <v>11.5</v>
      </c>
      <c r="J10" s="2">
        <v>4</v>
      </c>
      <c r="K10" s="2">
        <v>5</v>
      </c>
      <c r="L10" s="2">
        <v>9.5</v>
      </c>
      <c r="M10" s="2">
        <v>0</v>
      </c>
      <c r="N10" s="2">
        <v>0</v>
      </c>
      <c r="O10" s="2">
        <v>0</v>
      </c>
      <c r="P10" s="2">
        <v>66</v>
      </c>
      <c r="Q10" s="2">
        <v>54</v>
      </c>
      <c r="R10" s="2">
        <f t="shared" si="1"/>
        <v>31.5</v>
      </c>
      <c r="S10" s="2">
        <f t="shared" si="2"/>
        <v>25</v>
      </c>
      <c r="T10" s="2">
        <f t="shared" si="3"/>
        <v>9.5</v>
      </c>
      <c r="U10" s="2">
        <f t="shared" si="4"/>
        <v>0</v>
      </c>
    </row>
    <row r="11" spans="1:21" ht="28.8" x14ac:dyDescent="0.3">
      <c r="A11" s="2">
        <f t="shared" si="0"/>
        <v>9</v>
      </c>
      <c r="B11" s="2" t="s">
        <v>47</v>
      </c>
      <c r="C11" s="7" t="s">
        <v>214</v>
      </c>
      <c r="D11" s="2">
        <v>4</v>
      </c>
      <c r="E11" s="2">
        <v>9</v>
      </c>
      <c r="F11" s="2">
        <v>5</v>
      </c>
      <c r="G11" s="2">
        <v>5</v>
      </c>
      <c r="H11" s="2">
        <v>5</v>
      </c>
      <c r="I11" s="2">
        <v>3</v>
      </c>
      <c r="J11" s="2">
        <v>5</v>
      </c>
      <c r="K11" s="2">
        <v>4</v>
      </c>
      <c r="L11" s="2">
        <v>5</v>
      </c>
      <c r="M11" s="2">
        <v>0</v>
      </c>
      <c r="N11" s="2">
        <v>0</v>
      </c>
      <c r="O11" s="2">
        <v>0</v>
      </c>
      <c r="P11" s="2">
        <v>45</v>
      </c>
      <c r="Q11" s="2">
        <v>34</v>
      </c>
      <c r="R11" s="2">
        <f t="shared" si="1"/>
        <v>23</v>
      </c>
      <c r="S11" s="2">
        <f t="shared" si="2"/>
        <v>17</v>
      </c>
      <c r="T11" s="2">
        <f t="shared" si="3"/>
        <v>5</v>
      </c>
      <c r="U11" s="2">
        <f t="shared" si="4"/>
        <v>0</v>
      </c>
    </row>
    <row r="12" spans="1:21" x14ac:dyDescent="0.3">
      <c r="A12" s="2">
        <f t="shared" si="0"/>
        <v>10</v>
      </c>
      <c r="B12" s="2" t="s">
        <v>39</v>
      </c>
      <c r="C12" s="7" t="s">
        <v>40</v>
      </c>
      <c r="D12" s="2">
        <v>4.5</v>
      </c>
      <c r="E12" s="2">
        <v>4</v>
      </c>
      <c r="F12" s="2">
        <v>0</v>
      </c>
      <c r="G12" s="2">
        <v>0</v>
      </c>
      <c r="H12" s="2">
        <v>0</v>
      </c>
      <c r="I12" s="2">
        <v>3.5</v>
      </c>
      <c r="J12" s="2">
        <v>4</v>
      </c>
      <c r="K12" s="2">
        <v>4.5</v>
      </c>
      <c r="L12" s="2">
        <v>0</v>
      </c>
      <c r="M12" s="2">
        <v>0</v>
      </c>
      <c r="N12" s="2">
        <v>0</v>
      </c>
      <c r="O12" s="2">
        <v>0</v>
      </c>
      <c r="P12" s="2">
        <v>20.5</v>
      </c>
      <c r="Q12" s="2">
        <v>20.5</v>
      </c>
      <c r="R12" s="2">
        <f t="shared" si="1"/>
        <v>8.5</v>
      </c>
      <c r="S12" s="2">
        <f t="shared" si="2"/>
        <v>12</v>
      </c>
      <c r="T12" s="2">
        <f t="shared" si="3"/>
        <v>0</v>
      </c>
      <c r="U12" s="2">
        <f t="shared" si="4"/>
        <v>0</v>
      </c>
    </row>
    <row r="13" spans="1:21" x14ac:dyDescent="0.3">
      <c r="A13" s="2">
        <f t="shared" si="0"/>
        <v>11</v>
      </c>
      <c r="B13" s="2" t="s">
        <v>49</v>
      </c>
      <c r="C13" s="7" t="s">
        <v>50</v>
      </c>
      <c r="D13" s="2">
        <v>4</v>
      </c>
      <c r="E13" s="2">
        <v>5</v>
      </c>
      <c r="F13" s="2">
        <v>3</v>
      </c>
      <c r="G13" s="2">
        <v>0</v>
      </c>
      <c r="H13" s="2">
        <v>4.5</v>
      </c>
      <c r="I13" s="2">
        <v>4</v>
      </c>
      <c r="J13" s="2">
        <v>5</v>
      </c>
      <c r="K13" s="2">
        <v>4</v>
      </c>
      <c r="L13" s="2">
        <v>3</v>
      </c>
      <c r="M13" s="2">
        <v>0</v>
      </c>
      <c r="N13" s="2">
        <v>0</v>
      </c>
      <c r="O13" s="2">
        <v>0</v>
      </c>
      <c r="P13" s="2">
        <v>32.5</v>
      </c>
      <c r="Q13" s="2">
        <v>26.5</v>
      </c>
      <c r="R13" s="2">
        <f t="shared" si="1"/>
        <v>12</v>
      </c>
      <c r="S13" s="2">
        <f t="shared" si="2"/>
        <v>17.5</v>
      </c>
      <c r="T13" s="2">
        <f t="shared" si="3"/>
        <v>3</v>
      </c>
      <c r="U13" s="2">
        <f t="shared" si="4"/>
        <v>0</v>
      </c>
    </row>
    <row r="14" spans="1:21" x14ac:dyDescent="0.3">
      <c r="A14" s="2">
        <f t="shared" si="0"/>
        <v>12</v>
      </c>
      <c r="B14" s="2" t="s">
        <v>51</v>
      </c>
      <c r="C14" s="7" t="s">
        <v>52</v>
      </c>
      <c r="D14" s="2">
        <v>4</v>
      </c>
      <c r="E14" s="2">
        <v>3</v>
      </c>
      <c r="F14" s="2">
        <v>3.5</v>
      </c>
      <c r="G14" s="2">
        <v>3</v>
      </c>
      <c r="H14" s="2">
        <v>4</v>
      </c>
      <c r="I14" s="2">
        <v>0</v>
      </c>
      <c r="J14" s="2">
        <v>3</v>
      </c>
      <c r="K14" s="2">
        <v>3</v>
      </c>
      <c r="L14" s="2">
        <v>3</v>
      </c>
      <c r="M14" s="2">
        <v>0</v>
      </c>
      <c r="N14" s="2">
        <v>0</v>
      </c>
      <c r="O14" s="2">
        <v>0</v>
      </c>
      <c r="P14" s="2">
        <v>26.5</v>
      </c>
      <c r="Q14" s="2">
        <v>20.5</v>
      </c>
      <c r="R14" s="2">
        <f t="shared" si="1"/>
        <v>13.5</v>
      </c>
      <c r="S14" s="2">
        <f t="shared" si="2"/>
        <v>10</v>
      </c>
      <c r="T14" s="2">
        <f t="shared" si="3"/>
        <v>3</v>
      </c>
      <c r="U14" s="2">
        <f t="shared" si="4"/>
        <v>0</v>
      </c>
    </row>
    <row r="15" spans="1:21" x14ac:dyDescent="0.3">
      <c r="A15" s="2">
        <f t="shared" si="0"/>
        <v>13</v>
      </c>
      <c r="B15" s="2" t="s">
        <v>21</v>
      </c>
      <c r="C15" s="7" t="s">
        <v>22</v>
      </c>
      <c r="D15" s="2">
        <v>8.5</v>
      </c>
      <c r="E15" s="2">
        <v>9</v>
      </c>
      <c r="F15" s="2">
        <v>7.5</v>
      </c>
      <c r="G15" s="2">
        <v>7</v>
      </c>
      <c r="H15" s="2">
        <v>7.5</v>
      </c>
      <c r="I15" s="2">
        <v>0</v>
      </c>
      <c r="J15" s="2">
        <v>0</v>
      </c>
      <c r="K15" s="2">
        <v>8</v>
      </c>
      <c r="L15" s="2">
        <v>8</v>
      </c>
      <c r="M15" s="2">
        <v>0</v>
      </c>
      <c r="N15" s="2">
        <v>0</v>
      </c>
      <c r="O15" s="2">
        <v>0</v>
      </c>
      <c r="P15" s="2">
        <v>55.5</v>
      </c>
      <c r="Q15" s="2">
        <v>48.5</v>
      </c>
      <c r="R15" s="2">
        <f t="shared" si="1"/>
        <v>32</v>
      </c>
      <c r="S15" s="2">
        <f t="shared" si="2"/>
        <v>15.5</v>
      </c>
      <c r="T15" s="2">
        <f t="shared" si="3"/>
        <v>8</v>
      </c>
      <c r="U15" s="2">
        <f t="shared" si="4"/>
        <v>0</v>
      </c>
    </row>
    <row r="16" spans="1:21" ht="28.8" x14ac:dyDescent="0.3">
      <c r="A16" s="2">
        <f t="shared" si="0"/>
        <v>14</v>
      </c>
      <c r="B16" s="2" t="s">
        <v>23</v>
      </c>
      <c r="C16" s="7" t="s">
        <v>24</v>
      </c>
      <c r="D16" s="2">
        <v>7.5</v>
      </c>
      <c r="E16" s="2">
        <v>7</v>
      </c>
      <c r="F16" s="2">
        <v>5</v>
      </c>
      <c r="G16" s="2">
        <v>4</v>
      </c>
      <c r="H16" s="2">
        <v>0</v>
      </c>
      <c r="I16" s="2">
        <v>3.5</v>
      </c>
      <c r="J16" s="2">
        <v>4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31</v>
      </c>
      <c r="Q16" s="2">
        <v>31</v>
      </c>
      <c r="R16" s="2">
        <f t="shared" si="1"/>
        <v>23.5</v>
      </c>
      <c r="S16" s="2">
        <f t="shared" si="2"/>
        <v>7.5</v>
      </c>
      <c r="T16" s="2">
        <f t="shared" si="3"/>
        <v>0</v>
      </c>
      <c r="U16" s="2">
        <f t="shared" si="4"/>
        <v>0</v>
      </c>
    </row>
    <row r="17" spans="1:21" x14ac:dyDescent="0.3">
      <c r="A17" s="2">
        <f t="shared" si="0"/>
        <v>15</v>
      </c>
      <c r="B17" s="2" t="s">
        <v>74</v>
      </c>
      <c r="C17" s="7" t="s">
        <v>75</v>
      </c>
      <c r="D17" s="2">
        <v>2.5</v>
      </c>
      <c r="E17" s="2">
        <v>3</v>
      </c>
      <c r="F17" s="2">
        <v>3</v>
      </c>
      <c r="G17" s="2">
        <v>3</v>
      </c>
      <c r="H17" s="2">
        <v>0</v>
      </c>
      <c r="I17" s="2">
        <v>3</v>
      </c>
      <c r="J17" s="2">
        <v>3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17.5</v>
      </c>
      <c r="Q17" s="2">
        <v>17.5</v>
      </c>
      <c r="R17" s="2">
        <f t="shared" si="1"/>
        <v>11.5</v>
      </c>
      <c r="S17" s="2">
        <f t="shared" si="2"/>
        <v>6</v>
      </c>
      <c r="T17" s="2">
        <f t="shared" si="3"/>
        <v>0</v>
      </c>
      <c r="U17" s="2">
        <f t="shared" si="4"/>
        <v>0</v>
      </c>
    </row>
    <row r="18" spans="1:21" ht="28.8" x14ac:dyDescent="0.3">
      <c r="A18" s="2">
        <f t="shared" si="0"/>
        <v>16</v>
      </c>
      <c r="B18" s="2" t="s">
        <v>26</v>
      </c>
      <c r="C18" s="7" t="s">
        <v>27</v>
      </c>
      <c r="D18" s="2">
        <v>6.5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6.5</v>
      </c>
      <c r="Q18" s="2">
        <v>6.5</v>
      </c>
      <c r="R18" s="2">
        <f t="shared" si="1"/>
        <v>6.5</v>
      </c>
      <c r="S18" s="2">
        <f t="shared" si="2"/>
        <v>0</v>
      </c>
      <c r="T18" s="2">
        <f t="shared" si="3"/>
        <v>0</v>
      </c>
      <c r="U18" s="2">
        <f t="shared" si="4"/>
        <v>0</v>
      </c>
    </row>
    <row r="19" spans="1:21" x14ac:dyDescent="0.3">
      <c r="A19" s="2">
        <f t="shared" si="0"/>
        <v>16</v>
      </c>
      <c r="B19" s="2" t="s">
        <v>55</v>
      </c>
      <c r="C19" s="7" t="s">
        <v>56</v>
      </c>
      <c r="D19" s="2">
        <v>3.5</v>
      </c>
      <c r="E19" s="2">
        <v>0</v>
      </c>
      <c r="F19" s="2">
        <v>3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6.5</v>
      </c>
      <c r="Q19" s="2">
        <v>6.5</v>
      </c>
      <c r="R19" s="2">
        <f t="shared" si="1"/>
        <v>6.5</v>
      </c>
      <c r="S19" s="2">
        <f t="shared" si="2"/>
        <v>0</v>
      </c>
      <c r="T19" s="2">
        <f t="shared" si="3"/>
        <v>0</v>
      </c>
      <c r="U19" s="2">
        <f t="shared" si="4"/>
        <v>0</v>
      </c>
    </row>
    <row r="20" spans="1:21" x14ac:dyDescent="0.3">
      <c r="A20" s="2">
        <f t="shared" si="0"/>
        <v>18</v>
      </c>
      <c r="B20" s="2" t="s">
        <v>62</v>
      </c>
      <c r="C20" s="7" t="s">
        <v>63</v>
      </c>
      <c r="D20" s="2">
        <v>3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3</v>
      </c>
      <c r="Q20" s="2">
        <v>3</v>
      </c>
      <c r="R20" s="2">
        <f t="shared" si="1"/>
        <v>3</v>
      </c>
      <c r="S20" s="2">
        <f t="shared" si="2"/>
        <v>0</v>
      </c>
      <c r="T20" s="2">
        <f t="shared" si="3"/>
        <v>0</v>
      </c>
      <c r="U20" s="2">
        <f t="shared" si="4"/>
        <v>0</v>
      </c>
    </row>
    <row r="21" spans="1:21" x14ac:dyDescent="0.3">
      <c r="A21" s="2">
        <f t="shared" si="0"/>
        <v>19</v>
      </c>
      <c r="B21" s="2" t="s">
        <v>57</v>
      </c>
      <c r="C21" s="7" t="s">
        <v>58</v>
      </c>
      <c r="D21" s="2">
        <v>3.5</v>
      </c>
      <c r="E21" s="2">
        <v>3</v>
      </c>
      <c r="F21" s="2">
        <v>4</v>
      </c>
      <c r="G21" s="2">
        <v>0</v>
      </c>
      <c r="H21" s="2">
        <v>4</v>
      </c>
      <c r="I21" s="2">
        <v>0</v>
      </c>
      <c r="J21" s="2">
        <v>4</v>
      </c>
      <c r="K21" s="2">
        <v>2</v>
      </c>
      <c r="L21" s="2">
        <v>3</v>
      </c>
      <c r="M21" s="2">
        <v>0</v>
      </c>
      <c r="N21" s="2">
        <v>0</v>
      </c>
      <c r="O21" s="2">
        <v>0</v>
      </c>
      <c r="P21" s="2">
        <v>23.5</v>
      </c>
      <c r="Q21" s="2">
        <v>21.5</v>
      </c>
      <c r="R21" s="2">
        <f t="shared" si="1"/>
        <v>10.5</v>
      </c>
      <c r="S21" s="2">
        <f t="shared" si="2"/>
        <v>10</v>
      </c>
      <c r="T21" s="2">
        <f t="shared" si="3"/>
        <v>3</v>
      </c>
      <c r="U21" s="2">
        <f t="shared" si="4"/>
        <v>0</v>
      </c>
    </row>
    <row r="22" spans="1:21" x14ac:dyDescent="0.3">
      <c r="A22" s="2">
        <f t="shared" si="0"/>
        <v>20</v>
      </c>
      <c r="B22" s="2" t="s">
        <v>37</v>
      </c>
      <c r="C22" s="7" t="s">
        <v>38</v>
      </c>
      <c r="D22" s="2">
        <v>5</v>
      </c>
      <c r="E22" s="2">
        <v>3.5</v>
      </c>
      <c r="F22" s="2">
        <v>4</v>
      </c>
      <c r="G22" s="2">
        <v>4.5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17</v>
      </c>
      <c r="Q22" s="2">
        <v>17</v>
      </c>
      <c r="R22" s="2">
        <f t="shared" si="1"/>
        <v>17</v>
      </c>
      <c r="S22" s="2">
        <f t="shared" si="2"/>
        <v>0</v>
      </c>
      <c r="T22" s="2">
        <f t="shared" si="3"/>
        <v>0</v>
      </c>
      <c r="U22" s="2">
        <f t="shared" si="4"/>
        <v>0</v>
      </c>
    </row>
    <row r="23" spans="1:21" x14ac:dyDescent="0.3">
      <c r="A23" s="2">
        <f t="shared" si="0"/>
        <v>21</v>
      </c>
      <c r="B23" s="2" t="s">
        <v>41</v>
      </c>
      <c r="C23" s="7" t="s">
        <v>42</v>
      </c>
      <c r="D23" s="2">
        <v>4.5</v>
      </c>
      <c r="E23" s="2">
        <v>3.5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8</v>
      </c>
      <c r="Q23" s="2">
        <v>8</v>
      </c>
      <c r="R23" s="2">
        <f t="shared" si="1"/>
        <v>8</v>
      </c>
      <c r="S23" s="2">
        <f t="shared" si="2"/>
        <v>0</v>
      </c>
      <c r="T23" s="2">
        <f t="shared" si="3"/>
        <v>0</v>
      </c>
      <c r="U23" s="2">
        <f t="shared" si="4"/>
        <v>0</v>
      </c>
    </row>
    <row r="24" spans="1:21" x14ac:dyDescent="0.3">
      <c r="A24" s="2">
        <f t="shared" si="0"/>
        <v>22</v>
      </c>
      <c r="B24" s="2" t="s">
        <v>53</v>
      </c>
      <c r="C24" s="7" t="s">
        <v>54</v>
      </c>
      <c r="D24" s="2">
        <v>4</v>
      </c>
      <c r="E24" s="2">
        <v>4</v>
      </c>
      <c r="F24" s="2">
        <v>3.5</v>
      </c>
      <c r="G24" s="2">
        <v>3.5</v>
      </c>
      <c r="H24" s="2">
        <v>3</v>
      </c>
      <c r="I24" s="2">
        <v>4</v>
      </c>
      <c r="J24" s="2">
        <v>0</v>
      </c>
      <c r="K24" s="2">
        <v>3</v>
      </c>
      <c r="L24" s="2">
        <v>4</v>
      </c>
      <c r="M24" s="2">
        <v>0</v>
      </c>
      <c r="N24" s="2">
        <v>0</v>
      </c>
      <c r="O24" s="2">
        <v>0</v>
      </c>
      <c r="P24" s="2">
        <v>29</v>
      </c>
      <c r="Q24" s="2">
        <v>23</v>
      </c>
      <c r="R24" s="2">
        <f t="shared" si="1"/>
        <v>15</v>
      </c>
      <c r="S24" s="2">
        <f t="shared" si="2"/>
        <v>10</v>
      </c>
      <c r="T24" s="2">
        <f t="shared" si="3"/>
        <v>4</v>
      </c>
      <c r="U24" s="2">
        <f t="shared" si="4"/>
        <v>0</v>
      </c>
    </row>
    <row r="25" spans="1:21" x14ac:dyDescent="0.3">
      <c r="A25" s="2">
        <f t="shared" si="0"/>
        <v>23</v>
      </c>
      <c r="B25" s="2" t="s">
        <v>76</v>
      </c>
      <c r="C25" s="7" t="s">
        <v>77</v>
      </c>
      <c r="D25" s="2">
        <v>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2</v>
      </c>
      <c r="Q25" s="2">
        <v>2</v>
      </c>
      <c r="R25" s="2">
        <f t="shared" si="1"/>
        <v>2</v>
      </c>
      <c r="S25" s="2">
        <f t="shared" si="2"/>
        <v>0</v>
      </c>
      <c r="T25" s="2">
        <f t="shared" si="3"/>
        <v>0</v>
      </c>
      <c r="U25" s="2">
        <f t="shared" si="4"/>
        <v>0</v>
      </c>
    </row>
    <row r="26" spans="1:21" ht="43.2" x14ac:dyDescent="0.3">
      <c r="A26" s="2">
        <f t="shared" si="0"/>
        <v>24</v>
      </c>
      <c r="B26" s="2" t="s">
        <v>59</v>
      </c>
      <c r="C26" s="7" t="s">
        <v>135</v>
      </c>
      <c r="D26" s="2">
        <v>3.5</v>
      </c>
      <c r="E26" s="2">
        <v>10.5</v>
      </c>
      <c r="F26" s="2">
        <v>11</v>
      </c>
      <c r="G26" s="2">
        <v>0</v>
      </c>
      <c r="H26" s="2">
        <v>12.5</v>
      </c>
      <c r="I26" s="2">
        <v>0</v>
      </c>
      <c r="J26" s="2">
        <v>11.5</v>
      </c>
      <c r="K26" s="2">
        <v>10</v>
      </c>
      <c r="L26" s="2">
        <v>13</v>
      </c>
      <c r="M26" s="2">
        <v>0</v>
      </c>
      <c r="N26" s="2">
        <v>0</v>
      </c>
      <c r="O26" s="2">
        <v>0</v>
      </c>
      <c r="P26" s="2">
        <v>72</v>
      </c>
      <c r="Q26" s="2">
        <v>68.5</v>
      </c>
      <c r="R26" s="2">
        <f t="shared" si="1"/>
        <v>25</v>
      </c>
      <c r="S26" s="2">
        <f t="shared" si="2"/>
        <v>34</v>
      </c>
      <c r="T26" s="2">
        <f t="shared" si="3"/>
        <v>13</v>
      </c>
      <c r="U26" s="2">
        <f t="shared" si="4"/>
        <v>0</v>
      </c>
    </row>
    <row r="27" spans="1:21" x14ac:dyDescent="0.3">
      <c r="A27" s="2">
        <f t="shared" si="0"/>
        <v>25</v>
      </c>
      <c r="B27" s="2" t="s">
        <v>64</v>
      </c>
      <c r="C27" s="7" t="s">
        <v>65</v>
      </c>
      <c r="D27" s="2">
        <v>3</v>
      </c>
      <c r="E27" s="2">
        <v>0</v>
      </c>
      <c r="F27" s="2">
        <v>0</v>
      </c>
      <c r="G27" s="2">
        <v>0</v>
      </c>
      <c r="H27" s="2">
        <v>2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5</v>
      </c>
      <c r="Q27" s="2">
        <v>5</v>
      </c>
      <c r="R27" s="2">
        <f t="shared" si="1"/>
        <v>3</v>
      </c>
      <c r="S27" s="2">
        <f t="shared" si="2"/>
        <v>2</v>
      </c>
      <c r="T27" s="2">
        <f t="shared" si="3"/>
        <v>0</v>
      </c>
      <c r="U27" s="2">
        <f t="shared" si="4"/>
        <v>0</v>
      </c>
    </row>
    <row r="28" spans="1:21" x14ac:dyDescent="0.3">
      <c r="A28" s="2">
        <f t="shared" si="0"/>
        <v>26</v>
      </c>
      <c r="B28" s="2" t="s">
        <v>84</v>
      </c>
      <c r="C28" s="7" t="s">
        <v>85</v>
      </c>
      <c r="D28" s="2">
        <v>1</v>
      </c>
      <c r="E28" s="2">
        <v>0</v>
      </c>
      <c r="F28" s="2">
        <v>1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2</v>
      </c>
      <c r="Q28" s="2">
        <v>2</v>
      </c>
      <c r="R28" s="2">
        <f t="shared" si="1"/>
        <v>2</v>
      </c>
      <c r="S28" s="2">
        <f t="shared" si="2"/>
        <v>0</v>
      </c>
      <c r="T28" s="2">
        <f t="shared" si="3"/>
        <v>0</v>
      </c>
      <c r="U28" s="2">
        <f t="shared" si="4"/>
        <v>0</v>
      </c>
    </row>
    <row r="29" spans="1:21" x14ac:dyDescent="0.3">
      <c r="A29" s="2">
        <f t="shared" si="0"/>
        <v>27</v>
      </c>
      <c r="B29" s="2" t="s">
        <v>66</v>
      </c>
      <c r="C29" s="7" t="s">
        <v>67</v>
      </c>
      <c r="D29" s="2">
        <v>3</v>
      </c>
      <c r="E29" s="2">
        <v>3</v>
      </c>
      <c r="F29" s="2">
        <v>3</v>
      </c>
      <c r="G29" s="2">
        <v>2</v>
      </c>
      <c r="H29" s="2">
        <v>3.5</v>
      </c>
      <c r="I29" s="2">
        <v>0</v>
      </c>
      <c r="J29" s="2">
        <v>3</v>
      </c>
      <c r="K29" s="2">
        <v>3</v>
      </c>
      <c r="L29" s="2">
        <v>3</v>
      </c>
      <c r="M29" s="2">
        <v>0</v>
      </c>
      <c r="N29" s="2">
        <v>0</v>
      </c>
      <c r="O29" s="2">
        <v>0</v>
      </c>
      <c r="P29" s="2">
        <v>23.5</v>
      </c>
      <c r="Q29" s="2">
        <v>18.5</v>
      </c>
      <c r="R29" s="2">
        <f t="shared" si="1"/>
        <v>11</v>
      </c>
      <c r="S29" s="2">
        <f t="shared" si="2"/>
        <v>9.5</v>
      </c>
      <c r="T29" s="2">
        <f t="shared" si="3"/>
        <v>3</v>
      </c>
      <c r="U29" s="2">
        <f t="shared" si="4"/>
        <v>0</v>
      </c>
    </row>
    <row r="30" spans="1:21" x14ac:dyDescent="0.3">
      <c r="A30" s="2">
        <f t="shared" si="0"/>
        <v>28</v>
      </c>
      <c r="B30" s="2" t="s">
        <v>68</v>
      </c>
      <c r="C30" s="7" t="s">
        <v>69</v>
      </c>
      <c r="D30" s="2">
        <v>3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3</v>
      </c>
      <c r="Q30" s="2">
        <v>3</v>
      </c>
      <c r="R30" s="2">
        <f t="shared" si="1"/>
        <v>3</v>
      </c>
      <c r="S30" s="2">
        <f t="shared" si="2"/>
        <v>0</v>
      </c>
      <c r="T30" s="2">
        <f t="shared" si="3"/>
        <v>0</v>
      </c>
      <c r="U30" s="2">
        <f t="shared" si="4"/>
        <v>0</v>
      </c>
    </row>
    <row r="31" spans="1:21" x14ac:dyDescent="0.3">
      <c r="A31" s="2">
        <f t="shared" si="0"/>
        <v>29</v>
      </c>
      <c r="B31" s="2" t="s">
        <v>86</v>
      </c>
      <c r="C31" s="7" t="s">
        <v>87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f t="shared" si="1"/>
        <v>0</v>
      </c>
      <c r="S31" s="2">
        <f t="shared" si="2"/>
        <v>0</v>
      </c>
      <c r="T31" s="2">
        <f t="shared" si="3"/>
        <v>0</v>
      </c>
      <c r="U31" s="2">
        <f t="shared" si="4"/>
        <v>0</v>
      </c>
    </row>
    <row r="32" spans="1:21" x14ac:dyDescent="0.3">
      <c r="A32" s="2">
        <f t="shared" si="0"/>
        <v>30</v>
      </c>
      <c r="B32" s="2" t="s">
        <v>78</v>
      </c>
      <c r="C32" s="7" t="s">
        <v>79</v>
      </c>
      <c r="D32" s="2">
        <v>2</v>
      </c>
      <c r="E32" s="2">
        <v>2.5</v>
      </c>
      <c r="F32" s="2">
        <v>2</v>
      </c>
      <c r="G32" s="2">
        <v>1.5</v>
      </c>
      <c r="H32" s="2">
        <v>2.5</v>
      </c>
      <c r="I32" s="2">
        <v>3</v>
      </c>
      <c r="J32" s="2">
        <v>3.5</v>
      </c>
      <c r="K32" s="2">
        <v>0</v>
      </c>
      <c r="L32" s="2">
        <v>2</v>
      </c>
      <c r="M32" s="2">
        <v>0</v>
      </c>
      <c r="N32" s="2">
        <v>0</v>
      </c>
      <c r="O32" s="2">
        <v>0</v>
      </c>
      <c r="P32" s="2">
        <v>19</v>
      </c>
      <c r="Q32" s="2">
        <v>15.5</v>
      </c>
      <c r="R32" s="2">
        <f t="shared" si="1"/>
        <v>8</v>
      </c>
      <c r="S32" s="2">
        <f t="shared" si="2"/>
        <v>9</v>
      </c>
      <c r="T32" s="2">
        <f t="shared" si="3"/>
        <v>2</v>
      </c>
      <c r="U32" s="2">
        <f t="shared" si="4"/>
        <v>0</v>
      </c>
    </row>
    <row r="33" spans="1:21" ht="28.8" x14ac:dyDescent="0.3">
      <c r="A33" s="2">
        <f t="shared" si="0"/>
        <v>31</v>
      </c>
      <c r="B33" s="2" t="s">
        <v>32</v>
      </c>
      <c r="C33" s="7" t="s">
        <v>136</v>
      </c>
      <c r="D33" s="2">
        <v>6</v>
      </c>
      <c r="E33" s="2">
        <v>6</v>
      </c>
      <c r="F33" s="2">
        <v>0</v>
      </c>
      <c r="G33" s="2">
        <v>0</v>
      </c>
      <c r="H33" s="2">
        <v>5.5</v>
      </c>
      <c r="I33" s="2">
        <v>0</v>
      </c>
      <c r="J33" s="2">
        <v>4.5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22</v>
      </c>
      <c r="Q33" s="2">
        <v>22</v>
      </c>
      <c r="R33" s="2">
        <f t="shared" si="1"/>
        <v>12</v>
      </c>
      <c r="S33" s="2">
        <f t="shared" si="2"/>
        <v>10</v>
      </c>
      <c r="T33" s="2">
        <f t="shared" si="3"/>
        <v>0</v>
      </c>
      <c r="U33" s="2">
        <f t="shared" si="4"/>
        <v>0</v>
      </c>
    </row>
    <row r="34" spans="1:21" x14ac:dyDescent="0.3">
      <c r="A34" s="2">
        <f t="shared" si="0"/>
        <v>32</v>
      </c>
      <c r="B34" s="2" t="s">
        <v>60</v>
      </c>
      <c r="C34" s="7" t="s">
        <v>61</v>
      </c>
      <c r="D34" s="2">
        <v>3.5</v>
      </c>
      <c r="E34" s="2">
        <v>3.5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4</v>
      </c>
      <c r="L34" s="2">
        <v>0</v>
      </c>
      <c r="M34" s="2">
        <v>0</v>
      </c>
      <c r="N34" s="2">
        <v>0</v>
      </c>
      <c r="O34" s="2">
        <v>0</v>
      </c>
      <c r="P34" s="2">
        <v>11</v>
      </c>
      <c r="Q34" s="2">
        <v>11</v>
      </c>
      <c r="R34" s="2">
        <f t="shared" si="1"/>
        <v>7</v>
      </c>
      <c r="S34" s="2">
        <f t="shared" si="2"/>
        <v>4</v>
      </c>
      <c r="T34" s="2">
        <f t="shared" si="3"/>
        <v>0</v>
      </c>
      <c r="U34" s="2">
        <f t="shared" si="4"/>
        <v>0</v>
      </c>
    </row>
    <row r="35" spans="1:21" ht="28.8" x14ac:dyDescent="0.3">
      <c r="A35" s="2">
        <f t="shared" si="0"/>
        <v>33</v>
      </c>
      <c r="B35" s="2" t="s">
        <v>25</v>
      </c>
      <c r="C35" s="7" t="s">
        <v>152</v>
      </c>
      <c r="D35" s="2">
        <v>7</v>
      </c>
      <c r="E35" s="2">
        <v>3</v>
      </c>
      <c r="F35" s="2">
        <v>7</v>
      </c>
      <c r="G35" s="2">
        <v>0</v>
      </c>
      <c r="H35" s="2">
        <v>9</v>
      </c>
      <c r="I35" s="2">
        <v>7.5</v>
      </c>
      <c r="J35" s="2">
        <v>2</v>
      </c>
      <c r="K35" s="2">
        <v>6</v>
      </c>
      <c r="L35" s="2">
        <v>5</v>
      </c>
      <c r="M35" s="2">
        <v>0</v>
      </c>
      <c r="N35" s="2">
        <v>0</v>
      </c>
      <c r="O35" s="2">
        <v>0</v>
      </c>
      <c r="P35" s="2">
        <v>46.5</v>
      </c>
      <c r="Q35" s="2">
        <v>41.5</v>
      </c>
      <c r="R35" s="2">
        <f t="shared" si="1"/>
        <v>17</v>
      </c>
      <c r="S35" s="2">
        <f t="shared" si="2"/>
        <v>24.5</v>
      </c>
      <c r="T35" s="2">
        <f t="shared" si="3"/>
        <v>5</v>
      </c>
      <c r="U35" s="2">
        <f t="shared" si="4"/>
        <v>0</v>
      </c>
    </row>
    <row r="36" spans="1:21" ht="28.8" x14ac:dyDescent="0.3">
      <c r="A36" s="2">
        <f t="shared" si="0"/>
        <v>34</v>
      </c>
      <c r="B36" s="2" t="s">
        <v>43</v>
      </c>
      <c r="C36" s="7" t="s">
        <v>44</v>
      </c>
      <c r="D36" s="2">
        <v>4.5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4.5</v>
      </c>
      <c r="Q36" s="2">
        <v>4.5</v>
      </c>
      <c r="R36" s="2">
        <f t="shared" si="1"/>
        <v>4.5</v>
      </c>
      <c r="S36" s="2">
        <f t="shared" si="2"/>
        <v>0</v>
      </c>
      <c r="T36" s="2">
        <f t="shared" si="3"/>
        <v>0</v>
      </c>
      <c r="U36" s="2">
        <f t="shared" si="4"/>
        <v>0</v>
      </c>
    </row>
    <row r="37" spans="1:21" x14ac:dyDescent="0.3">
      <c r="A37" s="2">
        <f t="shared" si="0"/>
        <v>35</v>
      </c>
      <c r="B37" s="2" t="s">
        <v>70</v>
      </c>
      <c r="C37" s="7" t="s">
        <v>71</v>
      </c>
      <c r="D37" s="2">
        <v>3</v>
      </c>
      <c r="E37" s="2">
        <v>3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6</v>
      </c>
      <c r="Q37" s="2">
        <v>6</v>
      </c>
      <c r="R37" s="2">
        <f t="shared" si="1"/>
        <v>6</v>
      </c>
      <c r="S37" s="2">
        <f t="shared" si="2"/>
        <v>0</v>
      </c>
      <c r="T37" s="2">
        <f t="shared" si="3"/>
        <v>0</v>
      </c>
      <c r="U37" s="2">
        <f t="shared" si="4"/>
        <v>0</v>
      </c>
    </row>
    <row r="38" spans="1:21" x14ac:dyDescent="0.3">
      <c r="A38" s="2">
        <f t="shared" si="0"/>
        <v>36</v>
      </c>
      <c r="B38" s="2" t="s">
        <v>72</v>
      </c>
      <c r="C38" s="7" t="s">
        <v>73</v>
      </c>
      <c r="D38" s="2">
        <v>3</v>
      </c>
      <c r="E38" s="2">
        <v>3</v>
      </c>
      <c r="F38" s="2">
        <v>0</v>
      </c>
      <c r="G38" s="2">
        <v>2</v>
      </c>
      <c r="H38" s="2">
        <v>0</v>
      </c>
      <c r="I38" s="2">
        <v>0</v>
      </c>
      <c r="J38" s="2">
        <v>3</v>
      </c>
      <c r="K38" s="2">
        <v>0</v>
      </c>
      <c r="L38" s="2">
        <v>2</v>
      </c>
      <c r="M38" s="2">
        <v>0</v>
      </c>
      <c r="N38" s="2">
        <v>0</v>
      </c>
      <c r="O38" s="2">
        <v>0</v>
      </c>
      <c r="P38" s="2">
        <v>13</v>
      </c>
      <c r="Q38" s="2">
        <v>13</v>
      </c>
      <c r="R38" s="2">
        <f t="shared" si="1"/>
        <v>8</v>
      </c>
      <c r="S38" s="2">
        <f t="shared" si="2"/>
        <v>3</v>
      </c>
      <c r="T38" s="2">
        <f t="shared" si="3"/>
        <v>2</v>
      </c>
      <c r="U38" s="2">
        <f t="shared" si="4"/>
        <v>0</v>
      </c>
    </row>
    <row r="39" spans="1:21" x14ac:dyDescent="0.3">
      <c r="A39" s="2">
        <f t="shared" si="0"/>
        <v>37</v>
      </c>
      <c r="B39" s="2" t="s">
        <v>80</v>
      </c>
      <c r="C39" s="7" t="s">
        <v>81</v>
      </c>
      <c r="D39" s="2">
        <v>2</v>
      </c>
      <c r="E39" s="2">
        <v>1</v>
      </c>
      <c r="F39" s="2">
        <v>0</v>
      </c>
      <c r="G39" s="2">
        <v>3</v>
      </c>
      <c r="H39" s="2">
        <v>3</v>
      </c>
      <c r="I39" s="2">
        <v>0</v>
      </c>
      <c r="J39" s="2">
        <v>3</v>
      </c>
      <c r="K39" s="2">
        <v>2.5</v>
      </c>
      <c r="L39" s="2">
        <v>3.5</v>
      </c>
      <c r="M39" s="2">
        <v>0</v>
      </c>
      <c r="N39" s="2">
        <v>0</v>
      </c>
      <c r="O39" s="2">
        <v>0</v>
      </c>
      <c r="P39" s="2">
        <v>18</v>
      </c>
      <c r="Q39" s="2">
        <v>17</v>
      </c>
      <c r="R39" s="2">
        <f t="shared" si="1"/>
        <v>6</v>
      </c>
      <c r="S39" s="2">
        <f t="shared" si="2"/>
        <v>8.5</v>
      </c>
      <c r="T39" s="2">
        <f t="shared" si="3"/>
        <v>3.5</v>
      </c>
      <c r="U39" s="2">
        <f t="shared" si="4"/>
        <v>0</v>
      </c>
    </row>
    <row r="40" spans="1:21" x14ac:dyDescent="0.3">
      <c r="A40" s="2">
        <f t="shared" si="0"/>
        <v>38</v>
      </c>
      <c r="B40" s="2" t="s">
        <v>82</v>
      </c>
      <c r="C40" s="7" t="s">
        <v>83</v>
      </c>
      <c r="D40" s="2">
        <v>2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2</v>
      </c>
      <c r="Q40" s="2">
        <v>2</v>
      </c>
      <c r="R40" s="2">
        <f t="shared" si="1"/>
        <v>2</v>
      </c>
      <c r="S40" s="2">
        <f t="shared" si="2"/>
        <v>0</v>
      </c>
      <c r="T40" s="2">
        <f t="shared" si="3"/>
        <v>0</v>
      </c>
      <c r="U40" s="2">
        <f t="shared" si="4"/>
        <v>0</v>
      </c>
    </row>
    <row r="41" spans="1:21" x14ac:dyDescent="0.3">
      <c r="A41" s="2">
        <f t="shared" si="0"/>
        <v>39</v>
      </c>
      <c r="B41" s="2" t="s">
        <v>117</v>
      </c>
      <c r="C41" s="7" t="s">
        <v>116</v>
      </c>
      <c r="D41" s="2">
        <v>0</v>
      </c>
      <c r="E41" s="2">
        <v>4</v>
      </c>
      <c r="F41" s="2">
        <v>5</v>
      </c>
      <c r="G41" s="2">
        <v>0</v>
      </c>
      <c r="H41" s="2">
        <v>3</v>
      </c>
      <c r="I41" s="2">
        <v>3.5</v>
      </c>
      <c r="J41" s="2">
        <v>5</v>
      </c>
      <c r="K41" s="2">
        <v>0</v>
      </c>
      <c r="L41" s="2">
        <v>4</v>
      </c>
      <c r="M41" s="2">
        <v>0</v>
      </c>
      <c r="N41" s="2">
        <v>0</v>
      </c>
      <c r="O41" s="2">
        <v>0</v>
      </c>
      <c r="P41" s="2">
        <v>24.5</v>
      </c>
      <c r="Q41" s="2">
        <v>24.5</v>
      </c>
      <c r="R41" s="2">
        <f t="shared" si="1"/>
        <v>9</v>
      </c>
      <c r="S41" s="2">
        <f t="shared" si="2"/>
        <v>11.5</v>
      </c>
      <c r="T41" s="2">
        <f t="shared" si="3"/>
        <v>4</v>
      </c>
      <c r="U41" s="2">
        <f t="shared" si="4"/>
        <v>0</v>
      </c>
    </row>
    <row r="42" spans="1:21" x14ac:dyDescent="0.3">
      <c r="A42" s="2">
        <f t="shared" si="0"/>
        <v>40</v>
      </c>
      <c r="B42" s="2" t="s">
        <v>119</v>
      </c>
      <c r="C42" s="7" t="s">
        <v>118</v>
      </c>
      <c r="D42" s="2">
        <v>0</v>
      </c>
      <c r="E42" s="2">
        <v>4</v>
      </c>
      <c r="F42" s="2">
        <v>4</v>
      </c>
      <c r="G42" s="2">
        <v>0</v>
      </c>
      <c r="H42" s="2">
        <v>4</v>
      </c>
      <c r="I42" s="2">
        <v>4.5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16.5</v>
      </c>
      <c r="Q42" s="2">
        <v>16.5</v>
      </c>
      <c r="R42" s="2">
        <f t="shared" si="1"/>
        <v>8</v>
      </c>
      <c r="S42" s="2">
        <f t="shared" si="2"/>
        <v>8.5</v>
      </c>
      <c r="T42" s="2">
        <f t="shared" si="3"/>
        <v>0</v>
      </c>
      <c r="U42" s="2">
        <f t="shared" si="4"/>
        <v>0</v>
      </c>
    </row>
    <row r="43" spans="1:21" x14ac:dyDescent="0.3">
      <c r="A43" s="2">
        <f t="shared" si="0"/>
        <v>41</v>
      </c>
      <c r="B43" s="2" t="s">
        <v>122</v>
      </c>
      <c r="C43" s="7" t="s">
        <v>121</v>
      </c>
      <c r="D43" s="2">
        <v>0</v>
      </c>
      <c r="E43" s="2">
        <v>4</v>
      </c>
      <c r="F43" s="2">
        <v>4</v>
      </c>
      <c r="G43" s="2">
        <v>4</v>
      </c>
      <c r="H43" s="2">
        <v>3</v>
      </c>
      <c r="I43" s="2">
        <v>4</v>
      </c>
      <c r="J43" s="2">
        <v>3.5</v>
      </c>
      <c r="K43" s="2">
        <v>4</v>
      </c>
      <c r="L43" s="2">
        <v>3</v>
      </c>
      <c r="M43" s="2">
        <v>0</v>
      </c>
      <c r="N43" s="2">
        <v>0</v>
      </c>
      <c r="O43" s="2">
        <v>0</v>
      </c>
      <c r="P43" s="2">
        <v>29.5</v>
      </c>
      <c r="Q43" s="2">
        <v>23.5</v>
      </c>
      <c r="R43" s="2">
        <f t="shared" si="1"/>
        <v>12</v>
      </c>
      <c r="S43" s="2">
        <f t="shared" si="2"/>
        <v>14.5</v>
      </c>
      <c r="T43" s="2">
        <f t="shared" si="3"/>
        <v>3</v>
      </c>
      <c r="U43" s="2">
        <f t="shared" si="4"/>
        <v>0</v>
      </c>
    </row>
    <row r="44" spans="1:21" x14ac:dyDescent="0.3">
      <c r="A44" s="2">
        <f t="shared" si="0"/>
        <v>42</v>
      </c>
      <c r="B44" s="2" t="s">
        <v>125</v>
      </c>
      <c r="C44" s="7" t="s">
        <v>124</v>
      </c>
      <c r="D44" s="2">
        <v>0</v>
      </c>
      <c r="E44" s="2">
        <v>3</v>
      </c>
      <c r="F44" s="2">
        <v>0</v>
      </c>
      <c r="G44" s="2">
        <v>1.5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4.5</v>
      </c>
      <c r="Q44" s="2">
        <v>4.5</v>
      </c>
      <c r="R44" s="2">
        <f t="shared" si="1"/>
        <v>4.5</v>
      </c>
      <c r="S44" s="2">
        <f t="shared" si="2"/>
        <v>0</v>
      </c>
      <c r="T44" s="2">
        <f t="shared" si="3"/>
        <v>0</v>
      </c>
      <c r="U44" s="2">
        <f t="shared" si="4"/>
        <v>0</v>
      </c>
    </row>
    <row r="45" spans="1:21" x14ac:dyDescent="0.3">
      <c r="A45" s="2">
        <f t="shared" si="0"/>
        <v>43</v>
      </c>
      <c r="B45" s="2" t="s">
        <v>151</v>
      </c>
      <c r="C45" s="7" t="s">
        <v>150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f t="shared" si="1"/>
        <v>0</v>
      </c>
      <c r="S45" s="2">
        <f t="shared" si="2"/>
        <v>0</v>
      </c>
      <c r="T45" s="2">
        <f t="shared" si="3"/>
        <v>0</v>
      </c>
      <c r="U45" s="2">
        <f t="shared" si="4"/>
        <v>0</v>
      </c>
    </row>
    <row r="46" spans="1:21" x14ac:dyDescent="0.3">
      <c r="A46" s="2">
        <f t="shared" si="0"/>
        <v>44</v>
      </c>
      <c r="B46" s="2" t="s">
        <v>146</v>
      </c>
      <c r="C46" s="7" t="s">
        <v>145</v>
      </c>
      <c r="D46" s="2">
        <v>0</v>
      </c>
      <c r="E46" s="2">
        <v>0</v>
      </c>
      <c r="F46" s="2">
        <v>2</v>
      </c>
      <c r="G46" s="2">
        <v>2</v>
      </c>
      <c r="H46" s="2">
        <v>0</v>
      </c>
      <c r="I46" s="2">
        <v>0</v>
      </c>
      <c r="J46" s="2">
        <v>0</v>
      </c>
      <c r="K46" s="2">
        <v>0</v>
      </c>
      <c r="L46" s="2">
        <v>3</v>
      </c>
      <c r="M46" s="2">
        <v>0</v>
      </c>
      <c r="N46" s="2">
        <v>0</v>
      </c>
      <c r="O46" s="2">
        <v>0</v>
      </c>
      <c r="P46" s="2">
        <v>7</v>
      </c>
      <c r="Q46" s="2">
        <v>7</v>
      </c>
      <c r="R46" s="2">
        <f t="shared" si="1"/>
        <v>4</v>
      </c>
      <c r="S46" s="2">
        <f t="shared" si="2"/>
        <v>0</v>
      </c>
      <c r="T46" s="2">
        <f t="shared" si="3"/>
        <v>3</v>
      </c>
      <c r="U46" s="2">
        <f t="shared" si="4"/>
        <v>0</v>
      </c>
    </row>
    <row r="47" spans="1:21" x14ac:dyDescent="0.3">
      <c r="A47" s="2">
        <f t="shared" si="0"/>
        <v>45</v>
      </c>
      <c r="B47" s="2" t="s">
        <v>140</v>
      </c>
      <c r="C47" s="7" t="s">
        <v>139</v>
      </c>
      <c r="D47" s="2">
        <v>0</v>
      </c>
      <c r="E47" s="2">
        <v>0</v>
      </c>
      <c r="F47" s="2">
        <v>4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4</v>
      </c>
      <c r="Q47" s="2">
        <v>4</v>
      </c>
      <c r="R47" s="2">
        <f t="shared" si="1"/>
        <v>4</v>
      </c>
      <c r="S47" s="2">
        <f t="shared" si="2"/>
        <v>0</v>
      </c>
      <c r="T47" s="2">
        <f t="shared" si="3"/>
        <v>0</v>
      </c>
      <c r="U47" s="2">
        <f t="shared" si="4"/>
        <v>0</v>
      </c>
    </row>
    <row r="48" spans="1:21" x14ac:dyDescent="0.3">
      <c r="A48" s="2">
        <f t="shared" si="0"/>
        <v>46</v>
      </c>
      <c r="B48" s="2" t="s">
        <v>142</v>
      </c>
      <c r="C48" s="7" t="s">
        <v>141</v>
      </c>
      <c r="D48" s="2">
        <v>0</v>
      </c>
      <c r="E48" s="2">
        <v>0</v>
      </c>
      <c r="F48" s="2">
        <v>4</v>
      </c>
      <c r="G48" s="2">
        <v>0</v>
      </c>
      <c r="H48" s="2">
        <v>4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8</v>
      </c>
      <c r="Q48" s="2">
        <v>8</v>
      </c>
      <c r="R48" s="2">
        <f t="shared" si="1"/>
        <v>4</v>
      </c>
      <c r="S48" s="2">
        <f t="shared" si="2"/>
        <v>4</v>
      </c>
      <c r="T48" s="2">
        <f t="shared" si="3"/>
        <v>0</v>
      </c>
      <c r="U48" s="2">
        <f t="shared" si="4"/>
        <v>0</v>
      </c>
    </row>
    <row r="49" spans="1:21" x14ac:dyDescent="0.3">
      <c r="A49" s="2">
        <f t="shared" si="0"/>
        <v>47</v>
      </c>
      <c r="B49" s="2" t="s">
        <v>144</v>
      </c>
      <c r="C49" s="7" t="s">
        <v>143</v>
      </c>
      <c r="D49" s="2">
        <v>0</v>
      </c>
      <c r="E49" s="2">
        <v>0</v>
      </c>
      <c r="F49" s="2">
        <v>3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3</v>
      </c>
      <c r="Q49" s="2">
        <v>3</v>
      </c>
      <c r="R49" s="2">
        <f t="shared" si="1"/>
        <v>3</v>
      </c>
      <c r="S49" s="2">
        <f t="shared" si="2"/>
        <v>0</v>
      </c>
      <c r="T49" s="2">
        <f t="shared" si="3"/>
        <v>0</v>
      </c>
      <c r="U49" s="2">
        <f t="shared" si="4"/>
        <v>0</v>
      </c>
    </row>
    <row r="50" spans="1:21" x14ac:dyDescent="0.3">
      <c r="A50" s="2">
        <f t="shared" si="0"/>
        <v>48</v>
      </c>
      <c r="B50" s="2" t="s">
        <v>149</v>
      </c>
      <c r="C50" s="7" t="s">
        <v>148</v>
      </c>
      <c r="D50" s="2">
        <v>0</v>
      </c>
      <c r="E50" s="2">
        <v>0</v>
      </c>
      <c r="F50" s="2">
        <v>2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2</v>
      </c>
      <c r="Q50" s="2">
        <v>2</v>
      </c>
      <c r="R50" s="2">
        <f t="shared" si="1"/>
        <v>2</v>
      </c>
      <c r="S50" s="2">
        <f t="shared" si="2"/>
        <v>0</v>
      </c>
      <c r="T50" s="2">
        <f t="shared" si="3"/>
        <v>0</v>
      </c>
      <c r="U50" s="2">
        <f t="shared" si="4"/>
        <v>0</v>
      </c>
    </row>
    <row r="51" spans="1:21" x14ac:dyDescent="0.3">
      <c r="A51" s="2">
        <f t="shared" si="0"/>
        <v>49</v>
      </c>
      <c r="B51" s="2" t="s">
        <v>154</v>
      </c>
      <c r="C51" s="7" t="s">
        <v>153</v>
      </c>
      <c r="D51" s="2">
        <v>0</v>
      </c>
      <c r="E51" s="2">
        <v>0</v>
      </c>
      <c r="F51" s="2">
        <v>0</v>
      </c>
      <c r="G51" s="2">
        <v>4.5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4.5</v>
      </c>
      <c r="Q51" s="2">
        <v>4.5</v>
      </c>
      <c r="R51" s="2">
        <f t="shared" si="1"/>
        <v>4.5</v>
      </c>
      <c r="S51" s="2">
        <f t="shared" si="2"/>
        <v>0</v>
      </c>
      <c r="T51" s="2">
        <f t="shared" si="3"/>
        <v>0</v>
      </c>
      <c r="U51" s="2">
        <f t="shared" si="4"/>
        <v>0</v>
      </c>
    </row>
    <row r="52" spans="1:21" x14ac:dyDescent="0.3">
      <c r="A52" s="2">
        <f t="shared" si="0"/>
        <v>50</v>
      </c>
      <c r="B52" s="2" t="s">
        <v>156</v>
      </c>
      <c r="C52" s="7" t="s">
        <v>155</v>
      </c>
      <c r="D52" s="2">
        <v>0</v>
      </c>
      <c r="E52" s="2">
        <v>0</v>
      </c>
      <c r="F52" s="2">
        <v>0</v>
      </c>
      <c r="G52" s="2">
        <v>4</v>
      </c>
      <c r="H52" s="2">
        <v>4</v>
      </c>
      <c r="I52" s="2">
        <v>4.5</v>
      </c>
      <c r="J52" s="2">
        <v>4</v>
      </c>
      <c r="K52" s="2">
        <v>4</v>
      </c>
      <c r="L52" s="2">
        <v>4</v>
      </c>
      <c r="M52" s="2">
        <v>0</v>
      </c>
      <c r="N52" s="2">
        <v>0</v>
      </c>
      <c r="O52" s="2">
        <v>0</v>
      </c>
      <c r="P52" s="2">
        <v>24.5</v>
      </c>
      <c r="Q52" s="2">
        <v>24.5</v>
      </c>
      <c r="R52" s="2">
        <f t="shared" si="1"/>
        <v>4</v>
      </c>
      <c r="S52" s="2">
        <f t="shared" si="2"/>
        <v>16.5</v>
      </c>
      <c r="T52" s="2">
        <f t="shared" si="3"/>
        <v>4</v>
      </c>
      <c r="U52" s="2">
        <f t="shared" si="4"/>
        <v>0</v>
      </c>
    </row>
    <row r="53" spans="1:21" x14ac:dyDescent="0.3">
      <c r="A53" s="2">
        <f t="shared" si="0"/>
        <v>51</v>
      </c>
      <c r="B53" s="2" t="s">
        <v>158</v>
      </c>
      <c r="C53" s="7" t="s">
        <v>157</v>
      </c>
      <c r="D53" s="2">
        <v>0</v>
      </c>
      <c r="E53" s="2">
        <v>0</v>
      </c>
      <c r="F53" s="2">
        <v>0</v>
      </c>
      <c r="G53" s="2">
        <v>3.5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3.5</v>
      </c>
      <c r="Q53" s="2">
        <v>3.5</v>
      </c>
      <c r="R53" s="2">
        <f t="shared" si="1"/>
        <v>3.5</v>
      </c>
      <c r="S53" s="2">
        <f t="shared" si="2"/>
        <v>0</v>
      </c>
      <c r="T53" s="2">
        <f t="shared" si="3"/>
        <v>0</v>
      </c>
      <c r="U53" s="2">
        <f t="shared" si="4"/>
        <v>0</v>
      </c>
    </row>
    <row r="54" spans="1:21" x14ac:dyDescent="0.3">
      <c r="A54" s="2">
        <f t="shared" si="0"/>
        <v>52</v>
      </c>
      <c r="B54" s="2" t="s">
        <v>160</v>
      </c>
      <c r="C54" s="7" t="s">
        <v>159</v>
      </c>
      <c r="D54" s="2">
        <v>0</v>
      </c>
      <c r="E54" s="2">
        <v>0</v>
      </c>
      <c r="F54" s="2">
        <v>0</v>
      </c>
      <c r="G54" s="2">
        <v>3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3</v>
      </c>
      <c r="Q54" s="2">
        <v>3</v>
      </c>
      <c r="R54" s="2">
        <f t="shared" si="1"/>
        <v>3</v>
      </c>
      <c r="S54" s="2">
        <f t="shared" si="2"/>
        <v>0</v>
      </c>
      <c r="T54" s="2">
        <f t="shared" si="3"/>
        <v>0</v>
      </c>
      <c r="U54" s="2">
        <f t="shared" si="4"/>
        <v>0</v>
      </c>
    </row>
    <row r="55" spans="1:21" ht="28.8" x14ac:dyDescent="0.3">
      <c r="A55" s="2">
        <f t="shared" si="0"/>
        <v>53</v>
      </c>
      <c r="B55" s="2" t="s">
        <v>162</v>
      </c>
      <c r="C55" s="7" t="s">
        <v>181</v>
      </c>
      <c r="D55" s="2">
        <v>0</v>
      </c>
      <c r="E55" s="2">
        <v>0</v>
      </c>
      <c r="F55" s="2">
        <v>0</v>
      </c>
      <c r="G55" s="2">
        <v>4</v>
      </c>
      <c r="H55" s="2">
        <v>0</v>
      </c>
      <c r="I55" s="2">
        <v>6</v>
      </c>
      <c r="J55" s="2">
        <v>0</v>
      </c>
      <c r="K55" s="2">
        <v>3</v>
      </c>
      <c r="L55" s="2">
        <v>0</v>
      </c>
      <c r="M55" s="2">
        <v>0</v>
      </c>
      <c r="N55" s="2">
        <v>0</v>
      </c>
      <c r="O55" s="2">
        <v>0</v>
      </c>
      <c r="P55" s="2">
        <v>13</v>
      </c>
      <c r="Q55" s="2">
        <v>13</v>
      </c>
      <c r="R55" s="2">
        <f t="shared" si="1"/>
        <v>4</v>
      </c>
      <c r="S55" s="2">
        <f t="shared" si="2"/>
        <v>9</v>
      </c>
      <c r="T55" s="2">
        <f t="shared" si="3"/>
        <v>0</v>
      </c>
      <c r="U55" s="2">
        <f t="shared" si="4"/>
        <v>0</v>
      </c>
    </row>
    <row r="56" spans="1:21" x14ac:dyDescent="0.3">
      <c r="A56" s="2">
        <f t="shared" si="0"/>
        <v>54</v>
      </c>
      <c r="B56" s="2" t="s">
        <v>164</v>
      </c>
      <c r="C56" s="7" t="s">
        <v>179</v>
      </c>
      <c r="D56" s="2">
        <v>0</v>
      </c>
      <c r="E56" s="2">
        <v>0</v>
      </c>
      <c r="F56" s="2">
        <v>0</v>
      </c>
      <c r="G56" s="2">
        <v>0</v>
      </c>
      <c r="H56" s="2">
        <v>8.5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8.5</v>
      </c>
      <c r="Q56" s="2">
        <v>8.5</v>
      </c>
      <c r="R56" s="2">
        <f t="shared" si="1"/>
        <v>0</v>
      </c>
      <c r="S56" s="2">
        <f t="shared" si="2"/>
        <v>8.5</v>
      </c>
      <c r="T56" s="2">
        <f t="shared" si="3"/>
        <v>0</v>
      </c>
      <c r="U56" s="2">
        <f t="shared" si="4"/>
        <v>0</v>
      </c>
    </row>
    <row r="57" spans="1:21" x14ac:dyDescent="0.3">
      <c r="A57" s="2">
        <f t="shared" si="0"/>
        <v>55</v>
      </c>
      <c r="B57" s="2" t="s">
        <v>166</v>
      </c>
      <c r="C57" s="7" t="s">
        <v>165</v>
      </c>
      <c r="D57" s="2">
        <v>0</v>
      </c>
      <c r="E57" s="2">
        <v>0</v>
      </c>
      <c r="F57" s="2">
        <v>0</v>
      </c>
      <c r="G57" s="2">
        <v>0</v>
      </c>
      <c r="H57" s="2">
        <v>4</v>
      </c>
      <c r="I57" s="2">
        <v>0</v>
      </c>
      <c r="J57" s="2">
        <v>4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8</v>
      </c>
      <c r="Q57" s="2">
        <v>8</v>
      </c>
      <c r="R57" s="2">
        <f t="shared" si="1"/>
        <v>0</v>
      </c>
      <c r="S57" s="2">
        <f t="shared" si="2"/>
        <v>8</v>
      </c>
      <c r="T57" s="2">
        <f t="shared" si="3"/>
        <v>0</v>
      </c>
      <c r="U57" s="2">
        <f t="shared" si="4"/>
        <v>0</v>
      </c>
    </row>
    <row r="58" spans="1:21" x14ac:dyDescent="0.3">
      <c r="A58" s="2">
        <f t="shared" si="0"/>
        <v>56</v>
      </c>
      <c r="B58" s="2" t="s">
        <v>171</v>
      </c>
      <c r="C58" s="7" t="s">
        <v>180</v>
      </c>
      <c r="D58" s="2">
        <v>0</v>
      </c>
      <c r="E58" s="2">
        <v>0</v>
      </c>
      <c r="F58" s="2">
        <v>0</v>
      </c>
      <c r="G58" s="2">
        <v>0</v>
      </c>
      <c r="H58" s="2">
        <v>2</v>
      </c>
      <c r="I58" s="2">
        <v>4</v>
      </c>
      <c r="J58" s="2">
        <v>3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9</v>
      </c>
      <c r="Q58" s="2">
        <v>9</v>
      </c>
      <c r="R58" s="2">
        <f t="shared" si="1"/>
        <v>0</v>
      </c>
      <c r="S58" s="2">
        <f t="shared" si="2"/>
        <v>9</v>
      </c>
      <c r="T58" s="2">
        <f t="shared" si="3"/>
        <v>0</v>
      </c>
      <c r="U58" s="2">
        <f t="shared" si="4"/>
        <v>0</v>
      </c>
    </row>
    <row r="59" spans="1:21" x14ac:dyDescent="0.3">
      <c r="A59" s="2">
        <f t="shared" si="0"/>
        <v>57</v>
      </c>
      <c r="B59" s="2" t="s">
        <v>169</v>
      </c>
      <c r="C59" s="7" t="s">
        <v>168</v>
      </c>
      <c r="D59" s="2">
        <v>0</v>
      </c>
      <c r="E59" s="2">
        <v>0</v>
      </c>
      <c r="F59" s="2">
        <v>0</v>
      </c>
      <c r="G59" s="2">
        <v>0</v>
      </c>
      <c r="H59" s="2">
        <v>2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2</v>
      </c>
      <c r="Q59" s="2">
        <v>2</v>
      </c>
      <c r="R59" s="2">
        <f t="shared" si="1"/>
        <v>0</v>
      </c>
      <c r="S59" s="2">
        <f t="shared" si="2"/>
        <v>2</v>
      </c>
      <c r="T59" s="2">
        <f t="shared" si="3"/>
        <v>0</v>
      </c>
      <c r="U59" s="2">
        <f t="shared" si="4"/>
        <v>0</v>
      </c>
    </row>
    <row r="60" spans="1:21" x14ac:dyDescent="0.3">
      <c r="A60" s="2">
        <f t="shared" si="0"/>
        <v>58</v>
      </c>
      <c r="B60" s="2" t="s">
        <v>173</v>
      </c>
      <c r="C60" s="7" t="s">
        <v>172</v>
      </c>
      <c r="D60" s="2">
        <v>0</v>
      </c>
      <c r="E60" s="2">
        <v>0</v>
      </c>
      <c r="F60" s="2">
        <v>0</v>
      </c>
      <c r="G60" s="2">
        <v>0</v>
      </c>
      <c r="H60" s="2">
        <v>2</v>
      </c>
      <c r="I60" s="2">
        <v>0</v>
      </c>
      <c r="J60" s="2">
        <v>0</v>
      </c>
      <c r="K60" s="2">
        <v>0</v>
      </c>
      <c r="L60" s="2">
        <v>2</v>
      </c>
      <c r="M60" s="2">
        <v>0</v>
      </c>
      <c r="N60" s="2">
        <v>0</v>
      </c>
      <c r="O60" s="2">
        <v>0</v>
      </c>
      <c r="P60" s="2">
        <v>4</v>
      </c>
      <c r="Q60" s="2">
        <v>4</v>
      </c>
      <c r="R60" s="2">
        <f t="shared" si="1"/>
        <v>0</v>
      </c>
      <c r="S60" s="2">
        <f t="shared" si="2"/>
        <v>2</v>
      </c>
      <c r="T60" s="2">
        <f t="shared" si="3"/>
        <v>2</v>
      </c>
      <c r="U60" s="2">
        <f t="shared" si="4"/>
        <v>0</v>
      </c>
    </row>
    <row r="61" spans="1:21" x14ac:dyDescent="0.3">
      <c r="A61" s="2">
        <f t="shared" si="0"/>
        <v>59</v>
      </c>
      <c r="B61" s="2" t="s">
        <v>177</v>
      </c>
      <c r="C61" s="7" t="s">
        <v>176</v>
      </c>
      <c r="D61" s="2">
        <v>0</v>
      </c>
      <c r="E61" s="2">
        <v>0</v>
      </c>
      <c r="F61" s="2">
        <v>0</v>
      </c>
      <c r="G61" s="2">
        <v>0</v>
      </c>
      <c r="H61" s="2">
        <v>1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1</v>
      </c>
      <c r="Q61" s="2">
        <v>1</v>
      </c>
      <c r="R61" s="2">
        <f t="shared" si="1"/>
        <v>0</v>
      </c>
      <c r="S61" s="2">
        <f t="shared" si="2"/>
        <v>1</v>
      </c>
      <c r="T61" s="2">
        <f t="shared" si="3"/>
        <v>0</v>
      </c>
      <c r="U61" s="2">
        <f t="shared" si="4"/>
        <v>0</v>
      </c>
    </row>
    <row r="62" spans="1:21" x14ac:dyDescent="0.3">
      <c r="A62" s="2">
        <f t="shared" si="0"/>
        <v>60</v>
      </c>
      <c r="B62" s="2" t="s">
        <v>175</v>
      </c>
      <c r="C62" s="7" t="s">
        <v>174</v>
      </c>
      <c r="D62" s="2">
        <v>0</v>
      </c>
      <c r="E62" s="2">
        <v>0</v>
      </c>
      <c r="F62" s="2">
        <v>0</v>
      </c>
      <c r="G62" s="2">
        <v>0</v>
      </c>
      <c r="H62" s="2">
        <v>2</v>
      </c>
      <c r="I62" s="2">
        <v>0</v>
      </c>
      <c r="J62" s="2">
        <v>0</v>
      </c>
      <c r="K62" s="2">
        <v>0</v>
      </c>
      <c r="L62" s="2">
        <v>2</v>
      </c>
      <c r="M62" s="2">
        <v>0</v>
      </c>
      <c r="N62" s="2">
        <v>0</v>
      </c>
      <c r="O62" s="2">
        <v>0</v>
      </c>
      <c r="P62" s="2">
        <v>4</v>
      </c>
      <c r="Q62" s="2">
        <v>4</v>
      </c>
      <c r="R62" s="2">
        <f t="shared" si="1"/>
        <v>0</v>
      </c>
      <c r="S62" s="2">
        <f t="shared" si="2"/>
        <v>2</v>
      </c>
      <c r="T62" s="2">
        <f t="shared" si="3"/>
        <v>2</v>
      </c>
      <c r="U62" s="2">
        <f t="shared" si="4"/>
        <v>0</v>
      </c>
    </row>
    <row r="63" spans="1:21" x14ac:dyDescent="0.3">
      <c r="A63" s="2">
        <f t="shared" si="0"/>
        <v>61</v>
      </c>
      <c r="B63" s="2" t="s">
        <v>184</v>
      </c>
      <c r="C63" s="7" t="s">
        <v>198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4.5</v>
      </c>
      <c r="J63" s="2">
        <v>8.5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13</v>
      </c>
      <c r="Q63" s="2">
        <v>13</v>
      </c>
      <c r="R63" s="2">
        <f t="shared" si="1"/>
        <v>0</v>
      </c>
      <c r="S63" s="2">
        <f t="shared" si="2"/>
        <v>13</v>
      </c>
      <c r="T63" s="2">
        <f t="shared" si="3"/>
        <v>0</v>
      </c>
      <c r="U63" s="2">
        <f t="shared" si="4"/>
        <v>0</v>
      </c>
    </row>
    <row r="64" spans="1:21" x14ac:dyDescent="0.3">
      <c r="A64" s="2">
        <f t="shared" si="0"/>
        <v>62</v>
      </c>
      <c r="B64" s="2" t="s">
        <v>186</v>
      </c>
      <c r="C64" s="7" t="s">
        <v>187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3.5</v>
      </c>
      <c r="J64" s="2">
        <v>3</v>
      </c>
      <c r="K64" s="2">
        <v>0</v>
      </c>
      <c r="L64" s="2">
        <v>2.5</v>
      </c>
      <c r="M64" s="2">
        <v>0</v>
      </c>
      <c r="N64" s="2">
        <v>0</v>
      </c>
      <c r="O64" s="2">
        <v>0</v>
      </c>
      <c r="P64" s="2">
        <v>9</v>
      </c>
      <c r="Q64" s="2">
        <v>9</v>
      </c>
      <c r="R64" s="2">
        <f t="shared" si="1"/>
        <v>0</v>
      </c>
      <c r="S64" s="2">
        <f t="shared" si="2"/>
        <v>6.5</v>
      </c>
      <c r="T64" s="2">
        <f t="shared" si="3"/>
        <v>2.5</v>
      </c>
      <c r="U64" s="2">
        <f t="shared" si="4"/>
        <v>0</v>
      </c>
    </row>
    <row r="65" spans="1:21" ht="28.8" x14ac:dyDescent="0.3">
      <c r="A65" s="2">
        <f t="shared" si="0"/>
        <v>63</v>
      </c>
      <c r="B65" s="2" t="s">
        <v>182</v>
      </c>
      <c r="C65" s="7" t="s">
        <v>183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6.5</v>
      </c>
      <c r="J65" s="2">
        <v>3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9.5</v>
      </c>
      <c r="Q65" s="2">
        <v>9.5</v>
      </c>
      <c r="R65" s="2">
        <f t="shared" si="1"/>
        <v>0</v>
      </c>
      <c r="S65" s="2">
        <f t="shared" si="2"/>
        <v>9.5</v>
      </c>
      <c r="T65" s="2">
        <f t="shared" si="3"/>
        <v>0</v>
      </c>
      <c r="U65" s="2">
        <f t="shared" si="4"/>
        <v>0</v>
      </c>
    </row>
    <row r="66" spans="1:21" x14ac:dyDescent="0.3">
      <c r="A66" s="2">
        <f t="shared" si="0"/>
        <v>64</v>
      </c>
      <c r="B66" s="2" t="s">
        <v>188</v>
      </c>
      <c r="C66" s="7" t="s">
        <v>189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1</v>
      </c>
      <c r="J66" s="2">
        <v>2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3</v>
      </c>
      <c r="Q66" s="2">
        <v>3</v>
      </c>
      <c r="R66" s="2">
        <f t="shared" si="1"/>
        <v>0</v>
      </c>
      <c r="S66" s="2">
        <f t="shared" si="2"/>
        <v>3</v>
      </c>
      <c r="T66" s="2">
        <f t="shared" si="3"/>
        <v>0</v>
      </c>
      <c r="U66" s="2">
        <f t="shared" si="4"/>
        <v>0</v>
      </c>
    </row>
    <row r="67" spans="1:21" x14ac:dyDescent="0.3">
      <c r="A67" s="2">
        <f>IF(P67=P66,A66,ROW(A67)-2)</f>
        <v>65</v>
      </c>
      <c r="B67" s="2" t="s">
        <v>195</v>
      </c>
      <c r="C67" s="7" t="s">
        <v>194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3</v>
      </c>
      <c r="K67" s="2">
        <v>3.5</v>
      </c>
      <c r="L67" s="2">
        <v>0</v>
      </c>
      <c r="M67" s="2">
        <v>0</v>
      </c>
      <c r="N67" s="2">
        <v>0</v>
      </c>
      <c r="O67" s="2">
        <v>0</v>
      </c>
      <c r="P67" s="2">
        <v>6.5</v>
      </c>
      <c r="Q67" s="2">
        <v>6.5</v>
      </c>
      <c r="R67" s="2">
        <f t="shared" si="1"/>
        <v>0</v>
      </c>
      <c r="S67" s="2">
        <f t="shared" si="2"/>
        <v>6.5</v>
      </c>
      <c r="T67" s="2">
        <f t="shared" si="3"/>
        <v>0</v>
      </c>
      <c r="U67" s="2">
        <f t="shared" si="4"/>
        <v>0</v>
      </c>
    </row>
    <row r="68" spans="1:21" x14ac:dyDescent="0.3">
      <c r="A68" s="2">
        <f t="shared" si="0"/>
        <v>66</v>
      </c>
      <c r="B68" s="2" t="s">
        <v>197</v>
      </c>
      <c r="C68" s="7" t="s">
        <v>196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f t="shared" ref="R68:R75" si="5">D68+E68+F68+G68</f>
        <v>0</v>
      </c>
      <c r="S68" s="2">
        <f t="shared" ref="S68:S75" si="6">H68+I68+J68+K68</f>
        <v>0</v>
      </c>
      <c r="T68" s="2">
        <f t="shared" ref="T68:T75" si="7">L68+M68</f>
        <v>0</v>
      </c>
      <c r="U68" s="2">
        <f t="shared" ref="U68:U75" si="8">N68+O68</f>
        <v>0</v>
      </c>
    </row>
    <row r="69" spans="1:21" x14ac:dyDescent="0.3">
      <c r="A69" s="2">
        <f t="shared" si="0"/>
        <v>67</v>
      </c>
      <c r="B69" s="2" t="s">
        <v>200</v>
      </c>
      <c r="C69" s="7" t="s">
        <v>199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4</v>
      </c>
      <c r="L69" s="2">
        <v>0</v>
      </c>
      <c r="M69" s="2">
        <v>0</v>
      </c>
      <c r="N69" s="2">
        <v>0</v>
      </c>
      <c r="O69" s="2">
        <v>0</v>
      </c>
      <c r="P69" s="2">
        <v>4</v>
      </c>
      <c r="Q69" s="2">
        <v>4</v>
      </c>
      <c r="R69" s="2">
        <f t="shared" si="5"/>
        <v>0</v>
      </c>
      <c r="S69" s="2">
        <f t="shared" si="6"/>
        <v>4</v>
      </c>
      <c r="T69" s="2">
        <f t="shared" si="7"/>
        <v>0</v>
      </c>
      <c r="U69" s="2">
        <f t="shared" si="8"/>
        <v>0</v>
      </c>
    </row>
    <row r="70" spans="1:21" x14ac:dyDescent="0.3">
      <c r="A70" s="2">
        <f t="shared" ref="A70:A75" si="9">IF(P70=P69,A69,ROW(A70)-2)</f>
        <v>68</v>
      </c>
      <c r="B70" s="2" t="s">
        <v>202</v>
      </c>
      <c r="C70" s="7" t="s">
        <v>201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3</v>
      </c>
      <c r="L70" s="2">
        <v>0</v>
      </c>
      <c r="M70" s="2">
        <v>0</v>
      </c>
      <c r="N70" s="2">
        <v>0</v>
      </c>
      <c r="O70" s="2">
        <v>0</v>
      </c>
      <c r="P70" s="2">
        <v>3</v>
      </c>
      <c r="Q70" s="2">
        <v>3</v>
      </c>
      <c r="R70" s="2">
        <f t="shared" si="5"/>
        <v>0</v>
      </c>
      <c r="S70" s="2">
        <f t="shared" si="6"/>
        <v>3</v>
      </c>
      <c r="T70" s="2">
        <f t="shared" si="7"/>
        <v>0</v>
      </c>
      <c r="U70" s="2">
        <f t="shared" si="8"/>
        <v>0</v>
      </c>
    </row>
    <row r="71" spans="1:21" x14ac:dyDescent="0.3">
      <c r="A71" s="2">
        <f t="shared" si="9"/>
        <v>68</v>
      </c>
      <c r="B71" s="2" t="s">
        <v>204</v>
      </c>
      <c r="C71" s="7" t="s">
        <v>203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3</v>
      </c>
      <c r="L71" s="2">
        <v>0</v>
      </c>
      <c r="M71" s="2">
        <v>0</v>
      </c>
      <c r="N71" s="2">
        <v>0</v>
      </c>
      <c r="O71" s="2">
        <v>0</v>
      </c>
      <c r="P71" s="2">
        <v>3</v>
      </c>
      <c r="Q71" s="2">
        <v>3</v>
      </c>
      <c r="R71" s="2">
        <f t="shared" si="5"/>
        <v>0</v>
      </c>
      <c r="S71" s="2">
        <f t="shared" si="6"/>
        <v>3</v>
      </c>
      <c r="T71" s="2">
        <f t="shared" si="7"/>
        <v>0</v>
      </c>
      <c r="U71" s="2">
        <f t="shared" si="8"/>
        <v>0</v>
      </c>
    </row>
    <row r="72" spans="1:21" x14ac:dyDescent="0.3">
      <c r="A72" s="2">
        <f t="shared" si="9"/>
        <v>70</v>
      </c>
      <c r="B72" s="2" t="s">
        <v>206</v>
      </c>
      <c r="C72" s="7" t="s">
        <v>205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2</v>
      </c>
      <c r="L72" s="2">
        <v>0</v>
      </c>
      <c r="M72" s="2">
        <v>0</v>
      </c>
      <c r="N72" s="2">
        <v>0</v>
      </c>
      <c r="O72" s="2">
        <v>0</v>
      </c>
      <c r="P72" s="2">
        <v>2</v>
      </c>
      <c r="Q72" s="2">
        <v>2</v>
      </c>
      <c r="R72" s="2">
        <f t="shared" si="5"/>
        <v>0</v>
      </c>
      <c r="S72" s="2">
        <f t="shared" si="6"/>
        <v>2</v>
      </c>
      <c r="T72" s="2">
        <f t="shared" si="7"/>
        <v>0</v>
      </c>
      <c r="U72" s="2">
        <f t="shared" si="8"/>
        <v>0</v>
      </c>
    </row>
    <row r="73" spans="1:21" x14ac:dyDescent="0.3">
      <c r="A73" s="2">
        <f t="shared" si="9"/>
        <v>71</v>
      </c>
      <c r="B73" s="2" t="s">
        <v>209</v>
      </c>
      <c r="C73" s="7" t="s">
        <v>208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5</v>
      </c>
      <c r="M73" s="2">
        <v>0</v>
      </c>
      <c r="N73" s="2">
        <v>0</v>
      </c>
      <c r="O73" s="2">
        <v>0</v>
      </c>
      <c r="P73" s="2">
        <v>5</v>
      </c>
      <c r="Q73" s="2">
        <v>5</v>
      </c>
      <c r="R73" s="2">
        <f t="shared" si="5"/>
        <v>0</v>
      </c>
      <c r="S73" s="2">
        <f t="shared" si="6"/>
        <v>0</v>
      </c>
      <c r="T73" s="2">
        <f t="shared" si="7"/>
        <v>5</v>
      </c>
      <c r="U73" s="2">
        <f t="shared" si="8"/>
        <v>0</v>
      </c>
    </row>
    <row r="74" spans="1:21" x14ac:dyDescent="0.3">
      <c r="A74" s="2">
        <f t="shared" si="9"/>
        <v>72</v>
      </c>
      <c r="B74" s="2" t="s">
        <v>211</v>
      </c>
      <c r="C74" s="7" t="s">
        <v>210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2</v>
      </c>
      <c r="M74" s="2">
        <v>0</v>
      </c>
      <c r="N74" s="2">
        <v>0</v>
      </c>
      <c r="O74" s="2">
        <v>0</v>
      </c>
      <c r="P74" s="2">
        <v>2</v>
      </c>
      <c r="Q74" s="2">
        <v>2</v>
      </c>
      <c r="R74" s="2">
        <f t="shared" si="5"/>
        <v>0</v>
      </c>
      <c r="S74" s="2">
        <f t="shared" si="6"/>
        <v>0</v>
      </c>
      <c r="T74" s="2">
        <f t="shared" si="7"/>
        <v>2</v>
      </c>
      <c r="U74" s="2">
        <f t="shared" si="8"/>
        <v>0</v>
      </c>
    </row>
    <row r="75" spans="1:21" x14ac:dyDescent="0.3">
      <c r="A75" s="2">
        <f t="shared" si="9"/>
        <v>73</v>
      </c>
      <c r="B75" s="2" t="s">
        <v>213</v>
      </c>
      <c r="C75" s="7" t="s">
        <v>212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f t="shared" si="5"/>
        <v>0</v>
      </c>
      <c r="S75" s="2">
        <f t="shared" si="6"/>
        <v>0</v>
      </c>
      <c r="T75" s="2">
        <f t="shared" si="7"/>
        <v>0</v>
      </c>
      <c r="U75" s="2">
        <f t="shared" si="8"/>
        <v>0</v>
      </c>
    </row>
  </sheetData>
  <autoFilter ref="A2:U75" xr:uid="{00000000-0001-0000-0100-000000000000}"/>
  <mergeCells count="1">
    <mergeCell ref="A1:U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wyniki</vt:lpstr>
      <vt:lpstr>rodziny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</dc:creator>
  <cp:lastModifiedBy>Lenovo</cp:lastModifiedBy>
  <cp:lastPrinted>2026-05-08T19:38:04Z</cp:lastPrinted>
  <dcterms:created xsi:type="dcterms:W3CDTF">2026-04-24T19:17:18Z</dcterms:created>
  <dcterms:modified xsi:type="dcterms:W3CDTF">2026-09-28T15:35:23Z</dcterms:modified>
</cp:coreProperties>
</file>